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/>
  <calcPr fullCalcOnLoad="1"/>
</workbook>
</file>

<file path=xl/sharedStrings.xml><?xml version="1.0" encoding="utf-8"?>
<sst xmlns="http://schemas.openxmlformats.org/spreadsheetml/2006/main" count="1177" uniqueCount="311">
  <si>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</si>
  <si>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</si>
  <si>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</si>
  <si>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3</t>
  </si>
  <si>
    <t>4</t>
  </si>
  <si>
    <t>5</t>
  </si>
  <si>
    <t>ИТОГО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</si>
  <si>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</si>
  <si>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</si>
  <si>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</si>
  <si>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</si>
  <si>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</si>
  <si>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</si>
  <si>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</si>
  <si>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</si>
  <si>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</si>
  <si>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 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</si>
  <si>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</si>
  <si>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границац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</si>
  <si>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</si>
  <si>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</si>
  <si>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</si>
  <si>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</si>
  <si>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</si>
  <si>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</si>
  <si>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</si>
  <si>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</si>
  <si>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</si>
  <si>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</si>
  <si>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</si>
  <si>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</si>
  <si>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</si>
  <si>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</si>
  <si>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</si>
  <si>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</si>
  <si>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</si>
  <si>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</si>
  <si>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</si>
  <si>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</si>
  <si>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</si>
  <si>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</si>
  <si>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</si>
  <si>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</si>
  <si>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</si>
  <si>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</si>
  <si>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</si>
  <si>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</si>
  <si>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</si>
  <si>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</si>
  <si>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</si>
  <si>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</si>
  <si>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</si>
  <si>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</si>
  <si>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(руб)</t>
  </si>
  <si>
    <t>Код классификации дохода</t>
  </si>
  <si>
    <t>Наименование</t>
  </si>
  <si>
    <t>Кассовое исполнение, рублей</t>
  </si>
  <si>
    <t>ВСЕГО доходов</t>
  </si>
  <si>
    <t>182</t>
  </si>
  <si>
    <t>Управление Федеральной налоговой службы по Республике Коми</t>
  </si>
  <si>
    <t>925</t>
  </si>
  <si>
    <t>Администрация муниципального образования сельского поселения "Окунев Нос"</t>
  </si>
  <si>
    <t>182 1 06 01 000 00 0000 110</t>
  </si>
  <si>
    <t>182 1 06 06 000 00 0000 110</t>
  </si>
  <si>
    <t xml:space="preserve">Земельный налог </t>
  </si>
  <si>
    <t>182 1 01 02 000 00 0000 110</t>
  </si>
  <si>
    <t>925 1 08 04 000 01 0000 110</t>
  </si>
  <si>
    <t>925 1 11 05 000 00 0000 120</t>
  </si>
  <si>
    <t>925 1 11 09 000 00 0000 120</t>
  </si>
  <si>
    <t>НАЛОГОВЫЕ ДОХОДЫ</t>
  </si>
  <si>
    <t>НЕНАЛОГОВЫЕ ДОХОДЫ</t>
  </si>
  <si>
    <t>925 1 08 04 000 00 0000 110</t>
  </si>
  <si>
    <t>925 1 13 02 000 00 0000 130</t>
  </si>
  <si>
    <t>182 1 00 00 000 00 0000 000</t>
  </si>
  <si>
    <t>182 1 01 00 000 00 0000 000</t>
  </si>
  <si>
    <t>182 1 01 02 010 01 0000 110</t>
  </si>
  <si>
    <t>182 1 06 00 000 00 0000 000</t>
  </si>
  <si>
    <t>182 1 06 01 030 10 0000 110</t>
  </si>
  <si>
    <t>182 1 06 06 030 00 0000 110</t>
  </si>
  <si>
    <t>182 1 06 06 033 10 0000 110</t>
  </si>
  <si>
    <t>182 1 06 06 040 00 0000 110</t>
  </si>
  <si>
    <t>182 1 06 06 043 10 0000 110</t>
  </si>
  <si>
    <t>925 1 08 00 000 00 0000 000</t>
  </si>
  <si>
    <t>925 1 08 04 020 01 0000 110</t>
  </si>
  <si>
    <t>925 1 11 00 000 00 0000 000</t>
  </si>
  <si>
    <t>925 1 11 05 030 00 0000 120</t>
  </si>
  <si>
    <t>925 1 11 05 035 10 0000 120</t>
  </si>
  <si>
    <t>925 1 11 09 040 00 0000 120</t>
  </si>
  <si>
    <t>925 1 11 09 045 10 0000 120</t>
  </si>
  <si>
    <t>925 1 13 00 000 00 0000 000</t>
  </si>
  <si>
    <t>925 1 13 02 990 00 0000 130</t>
  </si>
  <si>
    <t>925 1 13 02 995 10 0000 130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</si>
  <si>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</si>
  <si>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</si>
  <si>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</si>
  <si>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</si>
  <si>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</si>
  <si>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</si>
  <si>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</si>
  <si>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</si>
  <si>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</si>
  <si>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</si>
  <si>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</si>
  <si>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</si>
  <si>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</si>
  <si>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</si>
  <si>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</si>
  <si>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</si>
  <si>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</si>
  <si>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</si>
  <si>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</si>
  <si>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</si>
  <si>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</si>
  <si>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</si>
  <si>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</si>
  <si>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</si>
  <si>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</si>
  <si>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</si>
  <si>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</si>
  <si>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</si>
  <si>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</si>
  <si>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</si>
  <si>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</si>
  <si>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</si>
  <si>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</si>
  <si>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</si>
  <si>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</si>
  <si>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>11</t>
  </si>
  <si>
    <t>Физическая культура</t>
  </si>
  <si>
    <t xml:space="preserve"> (руб.)</t>
  </si>
  <si>
    <t>Доп.ФК</t>
  </si>
  <si>
    <t>Доп.ЭК</t>
  </si>
  <si>
    <t>Доп.КР</t>
  </si>
  <si>
    <t>CОВЕТ СЕЛЬСКОГО ПОСЕЛЕНИЯ "ОКУНЁВ НОС"</t>
  </si>
  <si>
    <t>922</t>
  </si>
  <si>
    <t>Непрограммные направления деятельности</t>
  </si>
  <si>
    <t>99 0 00 00000</t>
  </si>
  <si>
    <t>Центральный аппарат</t>
  </si>
  <si>
    <t>99 0 00 90020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</si>
  <si>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</si>
  <si>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</si>
  <si>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</si>
  <si>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</si>
  <si>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АДМИНИСТРАЦИЯ СЕЛЬСКОГО ПОСЕЛЕНИЯ "ОКУНЁВ НОС"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</si>
  <si>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</si>
  <si>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</si>
  <si>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</si>
  <si>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</si>
  <si>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</si>
  <si>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</si>
  <si>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</si>
  <si>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</si>
  <si>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</si>
  <si>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</si>
  <si>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Иные межбюджетные трансферты на организацию надёжного теплоснабжения потребителей на территории сельских поселений</t>
  </si>
  <si>
    <t>99 0 00 84200</t>
  </si>
  <si>
    <t>Обслуживание лицевых счетов муниципальных бюджетных учреждений отрасли образования</t>
  </si>
  <si>
    <t>99 0 00 90260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</si>
  <si>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</si>
  <si>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</si>
  <si>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</si>
  <si>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</si>
  <si>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</si>
  <si>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</si>
  <si>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</si>
  <si>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</si>
  <si>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Подготовка и проведение выборов депутатов</t>
  </si>
  <si>
    <t>Резервный фонд администрации муниципального образования</t>
  </si>
  <si>
    <t>Выполнение других обязательств органов местного самоуправления</t>
  </si>
  <si>
    <t>99 0 00 90090</t>
  </si>
  <si>
    <t>Межбюджетные трансферты на реализацию мероприятия "Устройство источников наружного противопожарного водоснабжения"</t>
  </si>
  <si>
    <t>Содержание автомобильных дорог общего пользования местного значения в границах населенных пунктах</t>
  </si>
  <si>
    <t>99 0 00 84080</t>
  </si>
  <si>
    <t>Уличное освещение</t>
  </si>
  <si>
    <t>99 0 00 91000</t>
  </si>
  <si>
    <t>Организация и содержание мест захоронения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</si>
  <si>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</si>
  <si>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</si>
  <si>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Социальное обеспечение и иные выплаты населению</t>
  </si>
  <si>
    <t>300</t>
  </si>
  <si>
    <t>Мероприятия в области физической культуры, спорта и туризма</t>
  </si>
  <si>
    <t>99 0 00 90250</t>
  </si>
  <si>
    <t xml:space="preserve"> (руб)</t>
  </si>
  <si>
    <t>Код классификации</t>
  </si>
  <si>
    <t>Наименование кода</t>
  </si>
  <si>
    <t>Кассовое исполнение
(рублей)</t>
  </si>
  <si>
    <t>0000</t>
  </si>
  <si>
    <t>000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</si>
  <si>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</si>
  <si>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</si>
  <si>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</si>
  <si>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</si>
  <si>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</si>
  <si>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</si>
  <si>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</si>
  <si>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</si>
  <si>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</si>
  <si>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</si>
  <si>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</si>
  <si>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</si>
  <si>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</si>
  <si>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182 1 01 02 030 01 0000 110</t>
  </si>
  <si>
    <t>Налог на доходы физических лиц с доходов, полученных физическими лицами в соответствии со статьей 228 НК РФ</t>
  </si>
  <si>
    <t>ШТРАФЫ, САНКЦИИ, ВОЗМЕЩЕНИЕ УЩЕРБА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</si>
  <si>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</si>
  <si>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</si>
  <si>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161 1 16 33 000 00 0000 140 </t>
  </si>
  <si>
    <t>925 2 02 45 160 00 0000 151</t>
  </si>
  <si>
    <t>ПРОЧИЕ БЕЗВОЗМЕЗДНЫЕ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</si>
  <si>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</si>
  <si>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безвозмездные поступления в бюджеты сельских поселений</t>
  </si>
  <si>
    <t xml:space="preserve">925 2 07 00 000 00 0000 000 </t>
  </si>
  <si>
    <t xml:space="preserve">161 1 16 00 000 00 0000 000 </t>
  </si>
  <si>
    <t xml:space="preserve">161 1 16 33 050 10 0000 140 </t>
  </si>
  <si>
    <t xml:space="preserve">925 2 00 00 000 00 0000 000 </t>
  </si>
  <si>
    <t xml:space="preserve">925 2 02 00 000 00 0000 000 </t>
  </si>
  <si>
    <t xml:space="preserve">925 2 02 45 160 00 0000 151 </t>
  </si>
  <si>
    <t xml:space="preserve">925 2 02 45 160 10 0000 151 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</si>
  <si>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</si>
  <si>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</si>
  <si>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</si>
  <si>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</si>
  <si>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</si>
  <si>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>Культура</t>
  </si>
  <si>
    <t>99 0 00 84220</t>
  </si>
  <si>
    <t>Проведение мероприятий для детей и молодежи</t>
  </si>
  <si>
    <t>99 0 00 90230</t>
  </si>
  <si>
    <t>182 1 05 03 000 00 0000 110</t>
  </si>
  <si>
    <t>Единый сельскохозяйственный налог</t>
  </si>
  <si>
    <t xml:space="preserve">182 1 09 04 000 00 0000 110 </t>
  </si>
  <si>
    <t>925 2 02 35 930 00 0000 150</t>
  </si>
  <si>
    <t>925 2 02 35 118 00 0000 150</t>
  </si>
  <si>
    <t>925 2 02 30 024 00 0000 150</t>
  </si>
  <si>
    <t>925 2 02 29 999 00 0000 150</t>
  </si>
  <si>
    <t>925 2 02 40 014 00 0000 150</t>
  </si>
  <si>
    <t>925 2 02 49 999 00 0000 150</t>
  </si>
  <si>
    <t>Единый сельскохозяйственный налог (ЕСХН)</t>
  </si>
  <si>
    <t>ЕДИНЫЙ СЕЛЬСКОХОЗЯЙСТВЕННЫЙ НАЛОГ (ЕСХН)</t>
  </si>
  <si>
    <t>182 1 05 00 000 00 0000 000</t>
  </si>
  <si>
    <t>182 1 05 03 010 01 1000 110</t>
  </si>
  <si>
    <t>Налоги на имущество (земельный налог)</t>
  </si>
  <si>
    <t>Земельный налог (по обязательствам, возникшим до 1 января 2006 года), мобилизуемый на территориях поселений</t>
  </si>
  <si>
    <t>182 1 09 00 000 00 0000 000</t>
  </si>
  <si>
    <t>182 1 09 04 000 00 0000 110</t>
  </si>
  <si>
    <t>182 1 09 04 053 10 1000 110</t>
  </si>
  <si>
    <t>925 2 02 10 000 00 0000 150</t>
  </si>
  <si>
    <t xml:space="preserve">925 2 02 30 000 00 0000 150 </t>
  </si>
  <si>
    <t xml:space="preserve">925 2 02 30 024 00 0000 150 </t>
  </si>
  <si>
    <t xml:space="preserve">925 2 02 30 024 10 0000 150 </t>
  </si>
  <si>
    <t xml:space="preserve">925 2 02 35 118 00 0000 150 </t>
  </si>
  <si>
    <t xml:space="preserve">925 2 02 35 118 10 0000 150 </t>
  </si>
  <si>
    <t xml:space="preserve">925 2 02 35 930 00 0000 150 </t>
  </si>
  <si>
    <t xml:space="preserve">925 2 02 35 930 10 0000 150 </t>
  </si>
  <si>
    <t xml:space="preserve">925 2 02 40 000 00 0000 150 </t>
  </si>
  <si>
    <t xml:space="preserve">925 2 02 40 014 00 0000 150 </t>
  </si>
  <si>
    <t xml:space="preserve">925 2 02 40 014 10 0000 150 </t>
  </si>
  <si>
    <t xml:space="preserve">925 2 02 49 999 00 0000 150 </t>
  </si>
  <si>
    <t xml:space="preserve">925 2 02 49 999 10 0000 150 </t>
  </si>
  <si>
    <t>Прочие субсидии бюджетам сельских поселений</t>
  </si>
  <si>
    <t xml:space="preserve">Прочие субсидии бюджетам </t>
  </si>
  <si>
    <t xml:space="preserve">925 2 02 29 999 00 0000 150 </t>
  </si>
  <si>
    <t>12</t>
  </si>
  <si>
    <t>Другие вопросы в области национальной экономики</t>
  </si>
  <si>
    <t>99 0 00 97000</t>
  </si>
  <si>
    <t>Освещение деятельности органов местного самоуправления в средствах массовой информации, печатных изданиях, в информационно-телекоммуникационной сети "Интернет"</t>
  </si>
  <si>
    <t>Иные межбюджетные трансферты на организацию надежного теплоснабжения потребителей на территории поселений</t>
  </si>
  <si>
    <t>Иные межбюджетные трансферты на организацию переданных полномочий по обеспечению твёрдым топливом</t>
  </si>
  <si>
    <t>Гранты сельским поселениям муниципального района «Усть-Цилемский», достигшим наилучших результатов по увеличению налоговых и неналоговых доходов местного бюджета</t>
  </si>
  <si>
    <t>99 0 00 84300</t>
  </si>
  <si>
    <t>Межбюджетные трансферты на осуществление полномочий по составлению проекта бюджета сельского поселения, администрирование поступлений «Невыясненные поступления, зачисляемые в бюджеты поселений», осуществление контроля над исполнением бюджета сельского поселения, в том числе проведение ревизий и проверок финансово-хозяйственной деятельности администрации сельского поселения</t>
  </si>
  <si>
    <t>Межбюджетные трансферты на осуществление полномочий по определению поставщиков (подрядчиков, исполнителей) для соответствующих заказчиков</t>
  </si>
  <si>
    <t>Осуществление переданных полномочий по размещению информации на едином портале бюджетной системы Российской Федерации "Электронный бюджет"</t>
  </si>
  <si>
    <t>99 0 00 84160</t>
  </si>
  <si>
    <t>Осуществление переданных полномочий по созданию по признанию помещения жилым помещением, жилого помещения непригодным для проживания, многоквартирного дома аварийным и подлежащим сносу или реконструкции</t>
  </si>
  <si>
    <t>99 0 00 84180</t>
  </si>
  <si>
    <t>Осуществление переданных полномочий по участию в предупреждении и ликвидации последствий чрезвычайных ситуаций в границах поселения за исключением осуществления сбора информации в области защиты населения и территорий от чрезвычайных ситуаций и обмена такой информацией, обеспечения, в том числе с использованием комплексной системы экстренного оповещения населения об угрозе возникновения или о возникновении чрезвычайных ситуаций, своевременного оповещения населения об угрозе возникновения или о возникновении чрезвычайных ситуаций</t>
  </si>
  <si>
    <t>99 0 00 84190</t>
  </si>
  <si>
    <t>Осуществление переданных полномочий по содействию в развитии сельскохозяйственного производства, созданию условий для развития малого и среднего предпринимательства</t>
  </si>
  <si>
    <t>99 0 00 84170</t>
  </si>
  <si>
    <t>Реализация народных проектов в сфере благоустройства, прошедших отбор в рамках проекта "Народный бюджет"</t>
  </si>
  <si>
    <t>99 0 00 S2480</t>
  </si>
  <si>
    <t>Молодежная политика</t>
  </si>
  <si>
    <t>ДОХОДЫ
  БЮДЖЕТА  МУНИЦИПАЛЬНОГО ОБРАЗОВАНИЯ  СЕЛЬСКОГО ПОСЕЛЕНИЯ " ОКУНЕВ НОС " ЗА 2020 ГОД  ПО КОДАМ ВИДОВ ДОХОДОВ, ПОДВИДОВ ДОХОДОВ,  КЛАССИФИКАЦИЙ  ОПЕРАЦИЙ  СЕКТОРА ГОСУДАРСТВЕННОГО УПРАВЛЕНИЯ, ОТНОСЯЩИХСЯ К ДОХОДАМ  БЮДЖЕТА</t>
  </si>
  <si>
    <t>РАСХОДЫ
БЮДЖЕТА МУНИЦИПАЛЬНОГО ОБРАЗОВАНИЯ СЕЛЬСКОГО ПОСЕЛЕНИЯ "ОКУНЕВ НОС" ЗА 2020 ГОД ПО РАЗДЕЛАМ И ПОДРАЗДЕЛАМ КЛАССИФИКАЦИИ РАСХОДОВ БЮДЖЕТОВ РОССИЙСКОЙ ФЕДЕРАЦИ</t>
  </si>
  <si>
    <t xml:space="preserve">ВЕДОМСТВЕННАЯ  СТРУКТУРА  РАСХОДОВ  БЮДЖЕТА  СЕЛЬСКОГО      ПОСЕЛЕНИЯ " ОКУНЕВ НОС"   ЗА  2020  ГОД  </t>
  </si>
  <si>
    <t xml:space="preserve"> ИСТОЧНИКИ
 ФИНАНСИРОВАНИЯ ДЕФИЦИТА  БЮДЖЕТА МУНИЦИПАЛЬНОГО ОБРАЗОВАНИЯ СЕЛЬСКОГО ПОСЕЛЕНИЯ "ОКУНЕВ НОС" ЗА  2020 ГОД ПО КОДАМ КЛАССИФИКАЦИИ ИСТОЧНИКОВ ФИНАНСИРОВАНИЯ ДЕФИЦИТОВ БЮДЖЕТОВ РОССИЙСКОЙ  ФЕДЕРАЦИИ</t>
  </si>
  <si>
    <t>ИСТОЧНИКИ
 ФИНАНСИРОВАНИЯ ДЕФИЦИТА БЮДЖЕТА  МУНИЦИПАЛЬНОГО ОБРАЗОВАНИЯ СЕЛЬСКОГО ПОСЕЛЕНИЯ "ОКУНЕВ НОС" ЗА 2020 ГОД  ПО КОДАМ ГРУПП, ПОДГРУПП, СТАТЕЙ, ВИДОВ ИСТОЧНИКОВ ФИНАНСИРОВАНИЯ  ДЕФИЦИТОВ БЮДЖЕТОВ ОПЕРАЦИЙ СЕКТОРА  ГОСУДАРСТВЕННОГО УПРАВЛЕНИЯ, ОТНОСЯЩИХСЯ К ИСТОЧНИКАМ КЛАССИФИКАЦИИ ФИНАНСИРОВАНИЯ  ДЕФИЦИТА БЮДЖЕТОВ</t>
  </si>
  <si>
    <t>925 2 02 16 001 00 0000 150</t>
  </si>
  <si>
    <t>925 2 02 19 999 00 0000 150</t>
  </si>
  <si>
    <t>Прочие дотации бюджетам сельских поселений</t>
  </si>
  <si>
    <t xml:space="preserve">925 2 02 16 001 00 0000 150 </t>
  </si>
  <si>
    <t>925 2 02 16 001 10 0000 150</t>
  </si>
  <si>
    <t>925 2 02 19 999 10 0000 150</t>
  </si>
  <si>
    <t>99 0 00 92710</t>
  </si>
  <si>
    <t>Мероприятия по ликвидации последствий чрезвычайной ситуации, произошедшей в период весеннего половодья 2020 года</t>
  </si>
  <si>
    <t>Осуществление полномочий на содержание территорий кладбищ</t>
  </si>
  <si>
    <t>99 0 00 84175</t>
  </si>
  <si>
    <t/>
  </si>
  <si>
    <t>99 0 00 90060</t>
  </si>
  <si>
    <t>Работы на объектах улично-дорожной сети</t>
  </si>
  <si>
    <t>99 0 00 92000</t>
  </si>
  <si>
    <t>925 2 07 05 031 00 0000 150</t>
  </si>
  <si>
    <t xml:space="preserve">925 2 07 05 000 10 0000 150 </t>
  </si>
  <si>
    <t xml:space="preserve">925 2 07 05 030 10 0000 150 </t>
  </si>
  <si>
    <t>ДОХОДЫ
БЮДЖЕТА МУНИЦИПАЛЬНОГО ОБРАЗОВАНИЯ СЕЛЬСКОГО ПОСЕЛЕНИЯ "ОКУНЕВ НОС" ЗА 2020 ГОД ПО  КОДАМ КЛАССИФИКАЦИИ  ДОХОДОВ  БЮДЖЕТА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</si>
  <si>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29 апреля 2021 г. № 4-34/157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</si>
  <si>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29 апреля 2021 г. № 4-34/157 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</si>
  <si>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29 апреля 2021 г. № 4-34/157 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</si>
  <si>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29 апреля 2021 г. № 4-34/157 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</si>
  <si>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29 апреля 2021 г. № 4-34/157 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</si>
  <si>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к решению Совета сельского поселения "Окунев Нос"                                                                                                                                    от 29 апреля 2021 г. № 4-34/157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</si>
</sst>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 CYR"/>
      <family val="0"/>
    </font>
    <font>
      <b/>
      <sz val="12"/>
      <color indexed="63"/>
      <name val="Times New Roman"/>
      <family val="0"/>
    </font>
    <font>
      <b/>
      <sz val="14"/>
      <color indexed="8"/>
      <name val="Times New Roman CYR"/>
      <family val="0"/>
    </font>
    <font>
      <b/>
      <sz val="12"/>
      <name val="Times New Roman"/>
      <family val="1"/>
    </font>
    <font>
      <b/>
      <sz val="14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i/>
      <sz val="12"/>
      <color indexed="63"/>
      <name val="Times New Roman"/>
      <family val="0"/>
    </font>
    <font>
      <b/>
      <sz val="11"/>
      <color indexed="8"/>
      <name val="Times New Roman CYR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6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188" fontId="6" fillId="0" borderId="10" xfId="0" applyNumberFormat="1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189" fontId="5" fillId="0" borderId="11" xfId="0" applyNumberFormat="1" applyFont="1" applyFill="1" applyBorder="1" applyAlignment="1">
      <alignment horizontal="right" vertical="top"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189" fontId="8" fillId="0" borderId="13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18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189" fontId="5" fillId="0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89" fontId="8" fillId="0" borderId="11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189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justify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189" fontId="8" fillId="33" borderId="14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/>
    </xf>
    <xf numFmtId="189" fontId="8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189" fontId="5" fillId="33" borderId="14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Fill="1" applyBorder="1" applyAlignment="1">
      <alignment horizontal="justify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 applyProtection="1">
      <alignment horizontal="left" vertical="top"/>
      <protection locked="0"/>
    </xf>
    <xf numFmtId="189" fontId="8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/>
    </xf>
    <xf numFmtId="0" fontId="59" fillId="0" borderId="18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27.57421875" style="0" customWidth="1"/>
    <col min="2" max="2" width="51.140625" style="0" customWidth="1"/>
    <col min="3" max="3" width="16.140625" style="0" customWidth="1"/>
    <col min="4" max="4" width="12.28125" style="0" bestFit="1" customWidth="1"/>
  </cols>
  <sheetData>
    <row r="1" spans="1:3" ht="51" customHeight="1">
      <c r="A1" s="14"/>
      <c r="B1" s="138" t="s">
        <v>305</v>
      </c>
      <c r="C1" s="138"/>
    </row>
    <row r="2" spans="1:3" ht="15.75" hidden="1">
      <c r="A2" s="15"/>
      <c r="B2" s="139"/>
      <c r="C2" s="139"/>
    </row>
    <row r="3" spans="1:3" ht="15.75" hidden="1">
      <c r="A3" s="140"/>
      <c r="B3" s="140"/>
      <c r="C3" s="140"/>
    </row>
    <row r="4" spans="1:3" ht="62.25" customHeight="1">
      <c r="A4" s="140" t="s">
        <v>304</v>
      </c>
      <c r="B4" s="140"/>
      <c r="C4" s="140"/>
    </row>
    <row r="5" spans="1:3" ht="3" customHeight="1">
      <c r="A5" s="137"/>
      <c r="B5" s="137"/>
      <c r="C5" s="137"/>
    </row>
    <row r="6" spans="1:3" ht="47.25">
      <c r="A6" s="16" t="s">
        <v>54</v>
      </c>
      <c r="B6" s="16" t="s">
        <v>55</v>
      </c>
      <c r="C6" s="17" t="s">
        <v>56</v>
      </c>
    </row>
    <row r="7" spans="1:3" ht="15.75">
      <c r="A7" s="18">
        <v>1</v>
      </c>
      <c r="B7" s="18">
        <v>2</v>
      </c>
      <c r="C7" s="19">
        <v>3</v>
      </c>
    </row>
    <row r="8" spans="1:4" ht="15.75">
      <c r="A8" s="20" t="s">
        <v>57</v>
      </c>
      <c r="B8" s="21"/>
      <c r="C8" s="22">
        <f>C11+C21+C30</f>
        <v>7154813.86</v>
      </c>
      <c r="D8" s="40"/>
    </row>
    <row r="9" spans="1:3" ht="15.75" hidden="1">
      <c r="A9" s="23"/>
      <c r="B9" s="24"/>
      <c r="C9" s="25"/>
    </row>
    <row r="10" spans="1:4" ht="31.5">
      <c r="A10" s="20" t="s">
        <v>58</v>
      </c>
      <c r="B10" s="38" t="s">
        <v>59</v>
      </c>
      <c r="C10" s="29">
        <f>C12+C14+C15+C16+C18</f>
        <v>243330.87</v>
      </c>
      <c r="D10" s="40"/>
    </row>
    <row r="11" spans="1:4" ht="15.75">
      <c r="A11" s="28"/>
      <c r="B11" s="38" t="s">
        <v>69</v>
      </c>
      <c r="C11" s="32">
        <f>C12+C15+C16+C14+C18+C20</f>
        <v>265680.87</v>
      </c>
      <c r="D11" s="40"/>
    </row>
    <row r="12" spans="1:3" ht="105.75" customHeight="1">
      <c r="A12" s="11" t="s">
        <v>65</v>
      </c>
      <c r="B12" s="12" t="s">
        <v>10</v>
      </c>
      <c r="C12" s="91">
        <v>109692.95</v>
      </c>
    </row>
    <row r="13" spans="1:3" ht="59.25" customHeight="1" hidden="1">
      <c r="A13" s="26"/>
      <c r="B13" s="30"/>
      <c r="C13" s="92"/>
    </row>
    <row r="14" spans="1:3" ht="0.75" customHeight="1" hidden="1">
      <c r="A14" s="113" t="s">
        <v>227</v>
      </c>
      <c r="B14" s="31" t="s">
        <v>228</v>
      </c>
      <c r="C14" s="114">
        <v>0</v>
      </c>
    </row>
    <row r="15" spans="1:3" ht="63" customHeight="1">
      <c r="A15" s="11" t="s">
        <v>62</v>
      </c>
      <c r="B15" s="31" t="s">
        <v>13</v>
      </c>
      <c r="C15" s="93">
        <v>18744.84</v>
      </c>
    </row>
    <row r="16" spans="1:3" ht="30.75" customHeight="1">
      <c r="A16" s="11" t="s">
        <v>63</v>
      </c>
      <c r="B16" s="12" t="s">
        <v>64</v>
      </c>
      <c r="C16" s="93">
        <v>114898.15</v>
      </c>
    </row>
    <row r="17" spans="1:3" ht="31.5" customHeight="1" hidden="1">
      <c r="A17" s="87" t="s">
        <v>204</v>
      </c>
      <c r="B17" s="86" t="s">
        <v>203</v>
      </c>
      <c r="C17" s="94">
        <v>0</v>
      </c>
    </row>
    <row r="18" spans="1:3" ht="21.75" customHeight="1">
      <c r="A18" s="89" t="s">
        <v>229</v>
      </c>
      <c r="B18" s="88" t="s">
        <v>240</v>
      </c>
      <c r="C18" s="93">
        <v>-5.07</v>
      </c>
    </row>
    <row r="19" spans="1:4" ht="31.5">
      <c r="A19" s="20" t="s">
        <v>60</v>
      </c>
      <c r="B19" s="39" t="s">
        <v>61</v>
      </c>
      <c r="C19" s="94">
        <f>C20+C21+C30</f>
        <v>6911482.99</v>
      </c>
      <c r="D19" s="40"/>
    </row>
    <row r="20" spans="1:4" ht="110.25">
      <c r="A20" s="11" t="s">
        <v>71</v>
      </c>
      <c r="B20" s="41" t="s">
        <v>21</v>
      </c>
      <c r="C20" s="91">
        <v>22350</v>
      </c>
      <c r="D20" s="40"/>
    </row>
    <row r="21" spans="1:4" ht="18" customHeight="1">
      <c r="A21" s="20" t="s">
        <v>60</v>
      </c>
      <c r="B21" s="38" t="s">
        <v>70</v>
      </c>
      <c r="C21" s="94">
        <f>C23+C24+C28</f>
        <v>174319.99</v>
      </c>
      <c r="D21" s="40"/>
    </row>
    <row r="22" ht="0.75" customHeight="1" hidden="1">
      <c r="D22" s="40"/>
    </row>
    <row r="23" spans="1:3" ht="110.25">
      <c r="A23" s="11" t="s">
        <v>67</v>
      </c>
      <c r="B23" s="12" t="s">
        <v>23</v>
      </c>
      <c r="C23" s="95">
        <v>38203.88</v>
      </c>
    </row>
    <row r="24" spans="1:3" ht="110.25">
      <c r="A24" s="11" t="s">
        <v>68</v>
      </c>
      <c r="B24" s="12" t="s">
        <v>26</v>
      </c>
      <c r="C24" s="95">
        <v>37682.14</v>
      </c>
    </row>
    <row r="25" ht="78" customHeight="1" hidden="1"/>
    <row r="26" spans="1:3" ht="15.75" hidden="1">
      <c r="A26" s="33"/>
      <c r="B26" s="34"/>
      <c r="C26" s="91"/>
    </row>
    <row r="27" spans="1:3" ht="15.75" hidden="1">
      <c r="A27" s="28"/>
      <c r="B27" s="27"/>
      <c r="C27" s="96"/>
    </row>
    <row r="28" spans="1:3" ht="31.5">
      <c r="A28" s="11" t="s">
        <v>72</v>
      </c>
      <c r="B28" s="12" t="s">
        <v>30</v>
      </c>
      <c r="C28" s="95">
        <v>98433.97</v>
      </c>
    </row>
    <row r="29" spans="1:3" ht="15.75" hidden="1">
      <c r="A29" s="36"/>
      <c r="B29" s="35"/>
      <c r="C29" s="37"/>
    </row>
    <row r="30" spans="1:4" ht="25.5" customHeight="1">
      <c r="A30" s="38" t="s">
        <v>60</v>
      </c>
      <c r="B30" s="38" t="s">
        <v>33</v>
      </c>
      <c r="C30" s="22">
        <f>SUM(C31:C41)</f>
        <v>6714813</v>
      </c>
      <c r="D30" s="40"/>
    </row>
    <row r="31" spans="1:3" ht="31.5">
      <c r="A31" s="11" t="s">
        <v>287</v>
      </c>
      <c r="B31" s="12" t="s">
        <v>36</v>
      </c>
      <c r="C31" s="13">
        <v>309600</v>
      </c>
    </row>
    <row r="32" spans="1:3" ht="30.75" customHeight="1">
      <c r="A32" s="11" t="s">
        <v>288</v>
      </c>
      <c r="B32" s="12" t="s">
        <v>289</v>
      </c>
      <c r="C32" s="13">
        <v>253000</v>
      </c>
    </row>
    <row r="33" spans="1:3" ht="27.75" customHeight="1" hidden="1">
      <c r="A33" s="11" t="s">
        <v>233</v>
      </c>
      <c r="B33" s="115" t="s">
        <v>258</v>
      </c>
      <c r="C33" s="13">
        <v>0</v>
      </c>
    </row>
    <row r="34" spans="1:3" ht="31.5">
      <c r="A34" s="11" t="s">
        <v>230</v>
      </c>
      <c r="B34" s="12" t="s">
        <v>40</v>
      </c>
      <c r="C34" s="13">
        <v>5648</v>
      </c>
    </row>
    <row r="35" spans="1:3" ht="47.25">
      <c r="A35" s="11" t="s">
        <v>231</v>
      </c>
      <c r="B35" s="12" t="s">
        <v>42</v>
      </c>
      <c r="C35" s="13">
        <v>108600</v>
      </c>
    </row>
    <row r="36" spans="1:3" ht="47.25">
      <c r="A36" s="11" t="s">
        <v>232</v>
      </c>
      <c r="B36" s="12" t="s">
        <v>44</v>
      </c>
      <c r="C36" s="13">
        <v>22350</v>
      </c>
    </row>
    <row r="37" spans="1:3" ht="63" hidden="1">
      <c r="A37" s="11" t="s">
        <v>207</v>
      </c>
      <c r="B37" s="12" t="s">
        <v>47</v>
      </c>
      <c r="C37" s="13">
        <v>0</v>
      </c>
    </row>
    <row r="38" spans="1:3" ht="78.75">
      <c r="A38" s="11" t="s">
        <v>234</v>
      </c>
      <c r="B38" s="12" t="s">
        <v>49</v>
      </c>
      <c r="C38" s="13">
        <v>1530751</v>
      </c>
    </row>
    <row r="39" spans="1:3" ht="31.5">
      <c r="A39" s="11" t="s">
        <v>235</v>
      </c>
      <c r="B39" s="12" t="s">
        <v>51</v>
      </c>
      <c r="C39" s="13">
        <v>4318864</v>
      </c>
    </row>
    <row r="40" spans="1:3" ht="31.5" hidden="1">
      <c r="A40" s="11"/>
      <c r="B40" s="86" t="s">
        <v>208</v>
      </c>
      <c r="C40" s="90">
        <v>0</v>
      </c>
    </row>
    <row r="41" spans="1:3" ht="31.5" customHeight="1">
      <c r="A41" s="11" t="s">
        <v>301</v>
      </c>
      <c r="B41" s="12" t="s">
        <v>51</v>
      </c>
      <c r="C41" s="13">
        <v>166000</v>
      </c>
    </row>
  </sheetData>
  <sheetProtection/>
  <mergeCells count="5">
    <mergeCell ref="A5:C5"/>
    <mergeCell ref="B1:C1"/>
    <mergeCell ref="B2:C2"/>
    <mergeCell ref="A3:C3"/>
    <mergeCell ref="A4:C4"/>
  </mergeCells>
  <printOptions/>
  <pageMargins left="0.7" right="0.16" top="0.5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22.421875" style="0" customWidth="1"/>
    <col min="2" max="2" width="52.7109375" style="0" customWidth="1"/>
    <col min="3" max="3" width="18.421875" style="0" customWidth="1"/>
    <col min="4" max="4" width="11.7109375" style="0" bestFit="1" customWidth="1"/>
  </cols>
  <sheetData>
    <row r="1" spans="2:3" ht="54.75" customHeight="1">
      <c r="B1" s="138" t="s">
        <v>306</v>
      </c>
      <c r="C1" s="138"/>
    </row>
    <row r="2" spans="2:3" ht="15">
      <c r="B2" s="1"/>
      <c r="C2" s="1"/>
    </row>
    <row r="3" spans="1:3" ht="79.5" customHeight="1">
      <c r="A3" s="140" t="s">
        <v>282</v>
      </c>
      <c r="B3" s="140"/>
      <c r="C3" s="140"/>
    </row>
    <row r="4" spans="1:3" ht="18.75">
      <c r="A4" s="2"/>
      <c r="B4" s="2"/>
      <c r="C4" s="2" t="s">
        <v>53</v>
      </c>
    </row>
    <row r="5" spans="1:3" ht="12.75">
      <c r="A5" s="141" t="s">
        <v>0</v>
      </c>
      <c r="B5" s="141" t="s">
        <v>1</v>
      </c>
      <c r="C5" s="141" t="s">
        <v>2</v>
      </c>
    </row>
    <row r="6" spans="1:3" ht="52.5" customHeight="1">
      <c r="A6" s="141"/>
      <c r="B6" s="141"/>
      <c r="C6" s="142"/>
    </row>
    <row r="7" spans="1:3" ht="18.75">
      <c r="A7" s="4" t="s">
        <v>3</v>
      </c>
      <c r="B7" s="4" t="s">
        <v>4</v>
      </c>
      <c r="C7" s="4" t="s">
        <v>5</v>
      </c>
    </row>
    <row r="8" spans="1:4" ht="18.75">
      <c r="A8" s="5"/>
      <c r="B8" s="100" t="s">
        <v>6</v>
      </c>
      <c r="C8" s="6">
        <f>C9+C45</f>
        <v>7154813.86</v>
      </c>
      <c r="D8" s="55"/>
    </row>
    <row r="9" spans="1:4" ht="37.5">
      <c r="A9" s="82" t="s">
        <v>73</v>
      </c>
      <c r="B9" s="7" t="s">
        <v>7</v>
      </c>
      <c r="C9" s="8">
        <f>C10+C17+C14+C25+C28+C31+C38</f>
        <v>440000.86</v>
      </c>
      <c r="D9" s="55"/>
    </row>
    <row r="10" spans="1:3" ht="25.5">
      <c r="A10" s="83" t="s">
        <v>74</v>
      </c>
      <c r="B10" s="9" t="s">
        <v>8</v>
      </c>
      <c r="C10" s="10">
        <f>C12+C13</f>
        <v>109692.95000000001</v>
      </c>
    </row>
    <row r="11" spans="1:3" ht="15.75">
      <c r="A11" s="84" t="s">
        <v>65</v>
      </c>
      <c r="B11" s="12" t="s">
        <v>9</v>
      </c>
      <c r="C11" s="13">
        <f>C12+C13</f>
        <v>109692.95000000001</v>
      </c>
    </row>
    <row r="12" spans="1:3" ht="94.5">
      <c r="A12" s="84" t="s">
        <v>75</v>
      </c>
      <c r="B12" s="12" t="s">
        <v>10</v>
      </c>
      <c r="C12" s="13">
        <v>109512.88</v>
      </c>
    </row>
    <row r="13" spans="1:3" ht="47.25">
      <c r="A13" s="84" t="s">
        <v>201</v>
      </c>
      <c r="B13" s="12" t="s">
        <v>202</v>
      </c>
      <c r="C13" s="13">
        <v>180.07</v>
      </c>
    </row>
    <row r="14" spans="1:3" ht="31.5" hidden="1">
      <c r="A14" s="82" t="s">
        <v>238</v>
      </c>
      <c r="B14" s="85" t="s">
        <v>237</v>
      </c>
      <c r="C14" s="13">
        <v>0</v>
      </c>
    </row>
    <row r="15" spans="1:3" ht="15.75" hidden="1">
      <c r="A15" s="84" t="s">
        <v>227</v>
      </c>
      <c r="B15" s="12" t="s">
        <v>236</v>
      </c>
      <c r="C15" s="13">
        <v>0</v>
      </c>
    </row>
    <row r="16" spans="1:3" ht="15.75" hidden="1">
      <c r="A16" s="84" t="s">
        <v>239</v>
      </c>
      <c r="B16" s="12" t="s">
        <v>236</v>
      </c>
      <c r="C16" s="13">
        <v>0</v>
      </c>
    </row>
    <row r="17" spans="1:3" ht="25.5">
      <c r="A17" s="83" t="s">
        <v>76</v>
      </c>
      <c r="B17" s="9" t="s">
        <v>11</v>
      </c>
      <c r="C17" s="10">
        <f>C18+C20</f>
        <v>133642.99000000002</v>
      </c>
    </row>
    <row r="18" spans="1:3" ht="15.75">
      <c r="A18" s="84" t="s">
        <v>62</v>
      </c>
      <c r="B18" s="12" t="s">
        <v>12</v>
      </c>
      <c r="C18" s="13">
        <v>18744.84</v>
      </c>
    </row>
    <row r="19" spans="1:3" ht="63">
      <c r="A19" s="84" t="s">
        <v>77</v>
      </c>
      <c r="B19" s="12" t="s">
        <v>13</v>
      </c>
      <c r="C19" s="13">
        <v>18744.84</v>
      </c>
    </row>
    <row r="20" spans="1:3" ht="15.75">
      <c r="A20" s="84" t="s">
        <v>63</v>
      </c>
      <c r="B20" s="12" t="s">
        <v>14</v>
      </c>
      <c r="C20" s="13">
        <f>C21+C23</f>
        <v>114898.15000000001</v>
      </c>
    </row>
    <row r="21" spans="1:3" ht="15.75">
      <c r="A21" s="84" t="s">
        <v>78</v>
      </c>
      <c r="B21" s="12" t="s">
        <v>15</v>
      </c>
      <c r="C21" s="13">
        <v>82398.91</v>
      </c>
    </row>
    <row r="22" spans="1:3" ht="47.25">
      <c r="A22" s="84" t="s">
        <v>79</v>
      </c>
      <c r="B22" s="12" t="s">
        <v>16</v>
      </c>
      <c r="C22" s="13">
        <v>82398.91</v>
      </c>
    </row>
    <row r="23" spans="1:3" ht="15.75">
      <c r="A23" s="84" t="s">
        <v>80</v>
      </c>
      <c r="B23" s="12" t="s">
        <v>17</v>
      </c>
      <c r="C23" s="13">
        <v>32499.24</v>
      </c>
    </row>
    <row r="24" spans="1:3" ht="47.25">
      <c r="A24" s="84" t="s">
        <v>81</v>
      </c>
      <c r="B24" s="12" t="s">
        <v>18</v>
      </c>
      <c r="C24" s="13">
        <v>32499.24</v>
      </c>
    </row>
    <row r="25" spans="1:3" ht="25.5">
      <c r="A25" s="83" t="s">
        <v>82</v>
      </c>
      <c r="B25" s="9" t="s">
        <v>19</v>
      </c>
      <c r="C25" s="10">
        <v>22350</v>
      </c>
    </row>
    <row r="26" spans="1:3" ht="63">
      <c r="A26" s="84" t="s">
        <v>66</v>
      </c>
      <c r="B26" s="12" t="s">
        <v>20</v>
      </c>
      <c r="C26" s="13">
        <v>22350</v>
      </c>
    </row>
    <row r="27" spans="1:3" ht="94.5">
      <c r="A27" s="84" t="s">
        <v>83</v>
      </c>
      <c r="B27" s="12" t="s">
        <v>21</v>
      </c>
      <c r="C27" s="13">
        <v>22350</v>
      </c>
    </row>
    <row r="28" spans="1:3" ht="25.5">
      <c r="A28" s="82" t="s">
        <v>242</v>
      </c>
      <c r="B28" s="9" t="s">
        <v>11</v>
      </c>
      <c r="C28" s="13">
        <v>-5.07</v>
      </c>
    </row>
    <row r="29" spans="1:3" ht="15.75">
      <c r="A29" s="84" t="s">
        <v>243</v>
      </c>
      <c r="B29" s="12" t="s">
        <v>14</v>
      </c>
      <c r="C29" s="13">
        <v>-5.07</v>
      </c>
    </row>
    <row r="30" spans="1:3" ht="47.25">
      <c r="A30" s="84" t="s">
        <v>244</v>
      </c>
      <c r="B30" s="12" t="s">
        <v>241</v>
      </c>
      <c r="C30" s="13">
        <v>-5.07</v>
      </c>
    </row>
    <row r="31" spans="1:3" ht="63">
      <c r="A31" s="83" t="s">
        <v>84</v>
      </c>
      <c r="B31" s="9" t="s">
        <v>22</v>
      </c>
      <c r="C31" s="10">
        <f>C32+C35</f>
        <v>75886.01999999999</v>
      </c>
    </row>
    <row r="32" spans="1:3" ht="110.25">
      <c r="A32" s="84" t="s">
        <v>67</v>
      </c>
      <c r="B32" s="12" t="s">
        <v>23</v>
      </c>
      <c r="C32" s="13">
        <v>38203.88</v>
      </c>
    </row>
    <row r="33" spans="1:3" ht="110.25">
      <c r="A33" s="84" t="s">
        <v>85</v>
      </c>
      <c r="B33" s="12" t="s">
        <v>24</v>
      </c>
      <c r="C33" s="13">
        <v>38203.88</v>
      </c>
    </row>
    <row r="34" spans="1:3" ht="94.5">
      <c r="A34" s="84" t="s">
        <v>86</v>
      </c>
      <c r="B34" s="12" t="s">
        <v>25</v>
      </c>
      <c r="C34" s="13">
        <v>38203.88</v>
      </c>
    </row>
    <row r="35" spans="1:3" ht="110.25">
      <c r="A35" s="84" t="s">
        <v>68</v>
      </c>
      <c r="B35" s="12" t="s">
        <v>26</v>
      </c>
      <c r="C35" s="13">
        <v>37682.14</v>
      </c>
    </row>
    <row r="36" spans="1:3" ht="94.5">
      <c r="A36" s="84" t="s">
        <v>87</v>
      </c>
      <c r="B36" s="12" t="s">
        <v>27</v>
      </c>
      <c r="C36" s="13">
        <v>37682.14</v>
      </c>
    </row>
    <row r="37" spans="1:3" ht="94.5">
      <c r="A37" s="84" t="s">
        <v>88</v>
      </c>
      <c r="B37" s="12" t="s">
        <v>28</v>
      </c>
      <c r="C37" s="13">
        <v>37682.14</v>
      </c>
    </row>
    <row r="38" spans="1:3" ht="47.25">
      <c r="A38" s="83" t="s">
        <v>89</v>
      </c>
      <c r="B38" s="9" t="s">
        <v>29</v>
      </c>
      <c r="C38" s="10">
        <v>98433.97</v>
      </c>
    </row>
    <row r="39" spans="1:3" ht="15.75">
      <c r="A39" s="84" t="s">
        <v>72</v>
      </c>
      <c r="B39" s="12" t="s">
        <v>30</v>
      </c>
      <c r="C39" s="13">
        <v>98433.97</v>
      </c>
    </row>
    <row r="40" spans="1:3" ht="15.75">
      <c r="A40" s="84" t="s">
        <v>90</v>
      </c>
      <c r="B40" s="12" t="s">
        <v>31</v>
      </c>
      <c r="C40" s="13">
        <v>98433.97</v>
      </c>
    </row>
    <row r="41" spans="1:3" ht="30.75" customHeight="1">
      <c r="A41" s="84" t="s">
        <v>91</v>
      </c>
      <c r="B41" s="12" t="s">
        <v>32</v>
      </c>
      <c r="C41" s="13">
        <v>98433.97</v>
      </c>
    </row>
    <row r="42" spans="1:3" ht="31.5" hidden="1">
      <c r="A42" s="82" t="s">
        <v>212</v>
      </c>
      <c r="B42" s="85" t="s">
        <v>203</v>
      </c>
      <c r="C42" s="108">
        <v>0</v>
      </c>
    </row>
    <row r="43" spans="1:3" ht="78.75" hidden="1">
      <c r="A43" s="98" t="s">
        <v>206</v>
      </c>
      <c r="B43" s="88" t="s">
        <v>209</v>
      </c>
      <c r="C43" s="97">
        <v>0</v>
      </c>
    </row>
    <row r="44" spans="1:3" ht="84" customHeight="1" hidden="1">
      <c r="A44" s="98" t="s">
        <v>213</v>
      </c>
      <c r="B44" s="88" t="s">
        <v>205</v>
      </c>
      <c r="C44" s="97">
        <v>0</v>
      </c>
    </row>
    <row r="45" spans="1:3" ht="25.5">
      <c r="A45" s="82" t="s">
        <v>214</v>
      </c>
      <c r="B45" s="99" t="s">
        <v>33</v>
      </c>
      <c r="C45" s="109">
        <f>C46+C68</f>
        <v>6714813</v>
      </c>
    </row>
    <row r="46" spans="1:3" ht="47.25">
      <c r="A46" s="82" t="s">
        <v>215</v>
      </c>
      <c r="B46" s="85" t="s">
        <v>34</v>
      </c>
      <c r="C46" s="97">
        <f>C47+C54+C61+C52</f>
        <v>6548813</v>
      </c>
    </row>
    <row r="47" spans="1:3" ht="31.5">
      <c r="A47" s="98" t="s">
        <v>245</v>
      </c>
      <c r="B47" s="88" t="s">
        <v>35</v>
      </c>
      <c r="C47" s="97">
        <f>C48+C50</f>
        <v>562600</v>
      </c>
    </row>
    <row r="48" spans="1:3" ht="31.5">
      <c r="A48" s="98" t="s">
        <v>290</v>
      </c>
      <c r="B48" s="88" t="s">
        <v>36</v>
      </c>
      <c r="C48" s="97">
        <v>309600</v>
      </c>
    </row>
    <row r="49" spans="1:3" ht="31.5">
      <c r="A49" s="98" t="s">
        <v>291</v>
      </c>
      <c r="B49" s="88" t="s">
        <v>37</v>
      </c>
      <c r="C49" s="97">
        <v>309600</v>
      </c>
    </row>
    <row r="50" spans="1:3" ht="15.75">
      <c r="A50" s="98" t="s">
        <v>288</v>
      </c>
      <c r="B50" s="88" t="s">
        <v>289</v>
      </c>
      <c r="C50" s="97">
        <v>253000</v>
      </c>
    </row>
    <row r="51" spans="1:3" ht="46.5" customHeight="1">
      <c r="A51" s="98" t="s">
        <v>292</v>
      </c>
      <c r="B51" s="88" t="s">
        <v>38</v>
      </c>
      <c r="C51" s="97">
        <v>253000</v>
      </c>
    </row>
    <row r="52" spans="1:3" ht="15.75" hidden="1">
      <c r="A52" s="98" t="s">
        <v>260</v>
      </c>
      <c r="B52" s="41" t="s">
        <v>259</v>
      </c>
      <c r="C52" s="97">
        <v>0</v>
      </c>
    </row>
    <row r="53" spans="1:3" ht="16.5" customHeight="1" hidden="1">
      <c r="A53" s="98" t="s">
        <v>257</v>
      </c>
      <c r="B53" s="115" t="s">
        <v>258</v>
      </c>
      <c r="C53" s="97">
        <v>0</v>
      </c>
    </row>
    <row r="54" spans="1:3" ht="31.5">
      <c r="A54" s="98" t="s">
        <v>246</v>
      </c>
      <c r="B54" s="88" t="s">
        <v>39</v>
      </c>
      <c r="C54" s="97">
        <f>C55+C57+C59</f>
        <v>136598</v>
      </c>
    </row>
    <row r="55" spans="1:3" ht="47.25">
      <c r="A55" s="98" t="s">
        <v>247</v>
      </c>
      <c r="B55" s="88" t="s">
        <v>44</v>
      </c>
      <c r="C55" s="97">
        <v>22350</v>
      </c>
    </row>
    <row r="56" spans="1:3" ht="47.25">
      <c r="A56" s="98" t="s">
        <v>248</v>
      </c>
      <c r="B56" s="88" t="s">
        <v>45</v>
      </c>
      <c r="C56" s="97">
        <v>22350</v>
      </c>
    </row>
    <row r="57" spans="1:3" ht="47.25">
      <c r="A57" s="98" t="s">
        <v>249</v>
      </c>
      <c r="B57" s="88" t="s">
        <v>42</v>
      </c>
      <c r="C57" s="97">
        <v>108600</v>
      </c>
    </row>
    <row r="58" spans="1:3" ht="63">
      <c r="A58" s="98" t="s">
        <v>250</v>
      </c>
      <c r="B58" s="88" t="s">
        <v>43</v>
      </c>
      <c r="C58" s="97">
        <v>108600</v>
      </c>
    </row>
    <row r="59" spans="1:3" ht="31.5">
      <c r="A59" s="98" t="s">
        <v>251</v>
      </c>
      <c r="B59" s="88" t="s">
        <v>40</v>
      </c>
      <c r="C59" s="97">
        <v>5648</v>
      </c>
    </row>
    <row r="60" spans="1:3" ht="47.25">
      <c r="A60" s="98" t="s">
        <v>252</v>
      </c>
      <c r="B60" s="88" t="s">
        <v>41</v>
      </c>
      <c r="C60" s="97">
        <v>5648</v>
      </c>
    </row>
    <row r="61" spans="1:3" ht="15.75">
      <c r="A61" s="98" t="s">
        <v>253</v>
      </c>
      <c r="B61" s="88" t="s">
        <v>46</v>
      </c>
      <c r="C61" s="97">
        <f>C62+C66</f>
        <v>5849615</v>
      </c>
    </row>
    <row r="62" spans="1:3" ht="78.75">
      <c r="A62" s="98" t="s">
        <v>254</v>
      </c>
      <c r="B62" s="88" t="s">
        <v>49</v>
      </c>
      <c r="C62" s="97">
        <v>1530751</v>
      </c>
    </row>
    <row r="63" spans="1:3" ht="94.5">
      <c r="A63" s="98" t="s">
        <v>255</v>
      </c>
      <c r="B63" s="88" t="s">
        <v>50</v>
      </c>
      <c r="C63" s="97">
        <v>1530751</v>
      </c>
    </row>
    <row r="64" spans="1:3" ht="63" hidden="1">
      <c r="A64" s="98" t="s">
        <v>216</v>
      </c>
      <c r="B64" s="88" t="s">
        <v>47</v>
      </c>
      <c r="C64" s="97">
        <v>0</v>
      </c>
    </row>
    <row r="65" spans="1:3" ht="78.75" hidden="1">
      <c r="A65" s="98" t="s">
        <v>217</v>
      </c>
      <c r="B65" s="88" t="s">
        <v>48</v>
      </c>
      <c r="C65" s="97">
        <v>0</v>
      </c>
    </row>
    <row r="66" spans="1:3" ht="31.5">
      <c r="A66" s="98" t="s">
        <v>256</v>
      </c>
      <c r="B66" s="88" t="s">
        <v>51</v>
      </c>
      <c r="C66" s="97">
        <v>4318864</v>
      </c>
    </row>
    <row r="67" spans="1:3" ht="31.5">
      <c r="A67" s="98" t="s">
        <v>257</v>
      </c>
      <c r="B67" s="88" t="s">
        <v>52</v>
      </c>
      <c r="C67" s="97">
        <v>4318864</v>
      </c>
    </row>
    <row r="68" spans="1:3" ht="27" customHeight="1">
      <c r="A68" s="82" t="s">
        <v>211</v>
      </c>
      <c r="B68" s="85" t="s">
        <v>208</v>
      </c>
      <c r="C68" s="108">
        <v>166000</v>
      </c>
    </row>
    <row r="69" spans="1:3" ht="33" customHeight="1">
      <c r="A69" s="98" t="s">
        <v>302</v>
      </c>
      <c r="B69" s="88" t="s">
        <v>210</v>
      </c>
      <c r="C69" s="97">
        <v>166000</v>
      </c>
    </row>
    <row r="70" spans="1:3" ht="29.25" customHeight="1">
      <c r="A70" s="98" t="s">
        <v>303</v>
      </c>
      <c r="B70" s="88" t="s">
        <v>210</v>
      </c>
      <c r="C70" s="97">
        <v>166000</v>
      </c>
    </row>
  </sheetData>
  <sheetProtection/>
  <mergeCells count="5">
    <mergeCell ref="B1:C1"/>
    <mergeCell ref="A3:C3"/>
    <mergeCell ref="A5:A6"/>
    <mergeCell ref="B5:B6"/>
    <mergeCell ref="C5:C6"/>
  </mergeCells>
  <printOptions/>
  <pageMargins left="0.72" right="0.16" top="0.48" bottom="0.17" header="0.48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5.28125" style="0" customWidth="1"/>
    <col min="2" max="2" width="0.13671875" style="0" hidden="1" customWidth="1"/>
    <col min="3" max="3" width="8.7109375" style="0" customWidth="1"/>
    <col min="4" max="4" width="8.57421875" style="0" customWidth="1"/>
    <col min="5" max="23" width="0" style="0" hidden="1" customWidth="1"/>
    <col min="24" max="24" width="29.421875" style="0" customWidth="1"/>
    <col min="25" max="27" width="0" style="0" hidden="1" customWidth="1"/>
    <col min="28" max="28" width="11.7109375" style="0" bestFit="1" customWidth="1"/>
  </cols>
  <sheetData>
    <row r="1" spans="1:24" ht="51.75" customHeight="1">
      <c r="A1" s="138" t="s">
        <v>307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7" ht="75.75" customHeight="1">
      <c r="A2" s="145" t="s">
        <v>283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8.75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8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3"/>
      <c r="X4" s="43" t="s">
        <v>182</v>
      </c>
      <c r="Y4" s="43"/>
      <c r="Z4" s="43"/>
      <c r="AA4" s="43"/>
    </row>
    <row r="5" spans="1:27" ht="12.75">
      <c r="A5" s="143" t="s">
        <v>55</v>
      </c>
      <c r="B5" s="141" t="s">
        <v>92</v>
      </c>
      <c r="C5" s="141" t="s">
        <v>93</v>
      </c>
      <c r="D5" s="141" t="s">
        <v>94</v>
      </c>
      <c r="E5" s="141" t="s">
        <v>95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 t="s">
        <v>96</v>
      </c>
      <c r="U5" s="141" t="s">
        <v>97</v>
      </c>
      <c r="V5" s="141" t="s">
        <v>98</v>
      </c>
      <c r="W5" s="143" t="s">
        <v>55</v>
      </c>
      <c r="X5" s="143" t="s">
        <v>56</v>
      </c>
      <c r="Y5" s="144" t="s">
        <v>2</v>
      </c>
      <c r="Z5" s="144" t="s">
        <v>2</v>
      </c>
      <c r="AA5" s="143" t="s">
        <v>55</v>
      </c>
    </row>
    <row r="6" spans="1:27" ht="22.5" customHeight="1">
      <c r="A6" s="143"/>
      <c r="B6" s="141"/>
      <c r="C6" s="141" t="s">
        <v>93</v>
      </c>
      <c r="D6" s="141" t="s">
        <v>94</v>
      </c>
      <c r="E6" s="141"/>
      <c r="F6" s="141" t="s">
        <v>95</v>
      </c>
      <c r="G6" s="141" t="s">
        <v>95</v>
      </c>
      <c r="H6" s="141" t="s">
        <v>95</v>
      </c>
      <c r="I6" s="141" t="s">
        <v>95</v>
      </c>
      <c r="J6" s="141" t="s">
        <v>95</v>
      </c>
      <c r="K6" s="141" t="s">
        <v>95</v>
      </c>
      <c r="L6" s="141" t="s">
        <v>95</v>
      </c>
      <c r="M6" s="141" t="s">
        <v>95</v>
      </c>
      <c r="N6" s="141" t="s">
        <v>95</v>
      </c>
      <c r="O6" s="141" t="s">
        <v>95</v>
      </c>
      <c r="P6" s="141" t="s">
        <v>95</v>
      </c>
      <c r="Q6" s="141" t="s">
        <v>95</v>
      </c>
      <c r="R6" s="141" t="s">
        <v>95</v>
      </c>
      <c r="S6" s="141" t="s">
        <v>95</v>
      </c>
      <c r="T6" s="141"/>
      <c r="U6" s="141"/>
      <c r="V6" s="141"/>
      <c r="W6" s="143"/>
      <c r="X6" s="143"/>
      <c r="Y6" s="144"/>
      <c r="Z6" s="144"/>
      <c r="AA6" s="143"/>
    </row>
    <row r="7" spans="1:27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45"/>
      <c r="X7" s="45"/>
      <c r="Y7" s="45"/>
      <c r="Z7" s="45"/>
      <c r="AA7" s="45"/>
    </row>
    <row r="8" spans="1:29" ht="15.75">
      <c r="A8" s="9" t="s">
        <v>99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7"/>
      <c r="W8" s="9" t="s">
        <v>99</v>
      </c>
      <c r="X8" s="10">
        <f>X9+X15+X17+X20+X22+X24+X26+X28</f>
        <v>7150294.22</v>
      </c>
      <c r="Y8" s="10">
        <v>5259334</v>
      </c>
      <c r="Z8" s="10">
        <v>5353863</v>
      </c>
      <c r="AA8" s="9" t="s">
        <v>99</v>
      </c>
      <c r="AB8" s="55"/>
      <c r="AC8" s="55"/>
    </row>
    <row r="9" spans="1:28" ht="37.5" customHeight="1">
      <c r="A9" s="48" t="s">
        <v>100</v>
      </c>
      <c r="B9" s="3"/>
      <c r="C9" s="3" t="s">
        <v>101</v>
      </c>
      <c r="D9" s="3" t="s">
        <v>102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7"/>
      <c r="W9" s="48" t="s">
        <v>100</v>
      </c>
      <c r="X9" s="10">
        <f>SUM(X10:X14)</f>
        <v>5794606.86</v>
      </c>
      <c r="Y9" s="10">
        <v>4425902</v>
      </c>
      <c r="Z9" s="10">
        <v>4439734</v>
      </c>
      <c r="AA9" s="48" t="s">
        <v>100</v>
      </c>
      <c r="AB9" s="55"/>
    </row>
    <row r="10" spans="1:28" ht="59.25" customHeight="1">
      <c r="A10" s="49" t="s">
        <v>103</v>
      </c>
      <c r="B10" s="11"/>
      <c r="C10" s="11" t="s">
        <v>101</v>
      </c>
      <c r="D10" s="11" t="s">
        <v>104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50"/>
      <c r="W10" s="49" t="s">
        <v>103</v>
      </c>
      <c r="X10" s="13">
        <v>815338.9</v>
      </c>
      <c r="Y10" s="13">
        <v>641102</v>
      </c>
      <c r="Z10" s="13">
        <v>637510</v>
      </c>
      <c r="AA10" s="49" t="s">
        <v>103</v>
      </c>
      <c r="AB10" s="55"/>
    </row>
    <row r="11" spans="1:28" ht="74.25" customHeight="1">
      <c r="A11" s="49" t="s">
        <v>105</v>
      </c>
      <c r="B11" s="11"/>
      <c r="C11" s="11" t="s">
        <v>101</v>
      </c>
      <c r="D11" s="11" t="s">
        <v>106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50"/>
      <c r="W11" s="49" t="s">
        <v>105</v>
      </c>
      <c r="X11" s="13">
        <v>15122</v>
      </c>
      <c r="Y11" s="13">
        <v>12000</v>
      </c>
      <c r="Z11" s="13">
        <v>12000</v>
      </c>
      <c r="AA11" s="49" t="s">
        <v>105</v>
      </c>
      <c r="AB11" s="55"/>
    </row>
    <row r="12" spans="1:28" ht="96" customHeight="1">
      <c r="A12" s="49" t="s">
        <v>107</v>
      </c>
      <c r="B12" s="11"/>
      <c r="C12" s="11" t="s">
        <v>101</v>
      </c>
      <c r="D12" s="11" t="s">
        <v>108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0"/>
      <c r="W12" s="49" t="s">
        <v>107</v>
      </c>
      <c r="X12" s="13">
        <v>4747070.15</v>
      </c>
      <c r="Y12" s="13">
        <v>3737300</v>
      </c>
      <c r="Z12" s="13">
        <v>3754724</v>
      </c>
      <c r="AA12" s="49" t="s">
        <v>107</v>
      </c>
      <c r="AB12" s="55"/>
    </row>
    <row r="13" spans="1:28" ht="64.5" customHeight="1">
      <c r="A13" s="49" t="s">
        <v>109</v>
      </c>
      <c r="B13" s="11"/>
      <c r="C13" s="11" t="s">
        <v>101</v>
      </c>
      <c r="D13" s="11" t="s">
        <v>110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0"/>
      <c r="W13" s="49" t="s">
        <v>109</v>
      </c>
      <c r="X13" s="13">
        <v>18500</v>
      </c>
      <c r="Y13" s="13">
        <v>30500</v>
      </c>
      <c r="Z13" s="13">
        <v>30500</v>
      </c>
      <c r="AA13" s="49" t="s">
        <v>109</v>
      </c>
      <c r="AB13" s="55"/>
    </row>
    <row r="14" spans="1:28" ht="33" customHeight="1">
      <c r="A14" s="49" t="s">
        <v>113</v>
      </c>
      <c r="B14" s="11"/>
      <c r="C14" s="11" t="s">
        <v>101</v>
      </c>
      <c r="D14" s="11" t="s">
        <v>114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50"/>
      <c r="W14" s="49" t="s">
        <v>113</v>
      </c>
      <c r="X14" s="13">
        <v>198575.81</v>
      </c>
      <c r="Y14" s="13"/>
      <c r="Z14" s="13"/>
      <c r="AA14" s="49" t="s">
        <v>113</v>
      </c>
      <c r="AB14" s="55"/>
    </row>
    <row r="15" spans="1:28" ht="57" customHeight="1">
      <c r="A15" s="48" t="s">
        <v>115</v>
      </c>
      <c r="B15" s="3"/>
      <c r="C15" s="3" t="s">
        <v>106</v>
      </c>
      <c r="D15" s="3" t="s">
        <v>102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7"/>
      <c r="W15" s="48" t="s">
        <v>115</v>
      </c>
      <c r="X15" s="10">
        <v>39105</v>
      </c>
      <c r="Y15" s="10"/>
      <c r="Z15" s="10"/>
      <c r="AA15" s="48" t="s">
        <v>115</v>
      </c>
      <c r="AB15" s="55"/>
    </row>
    <row r="16" spans="1:27" ht="63" customHeight="1">
      <c r="A16" s="101" t="s">
        <v>218</v>
      </c>
      <c r="B16" s="11"/>
      <c r="C16" s="11" t="s">
        <v>106</v>
      </c>
      <c r="D16" s="11" t="s">
        <v>120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0"/>
      <c r="W16" s="49" t="s">
        <v>116</v>
      </c>
      <c r="X16" s="13">
        <v>39105</v>
      </c>
      <c r="Y16" s="13"/>
      <c r="Z16" s="13"/>
      <c r="AA16" s="49" t="s">
        <v>116</v>
      </c>
    </row>
    <row r="17" spans="1:28" ht="33" customHeight="1">
      <c r="A17" s="48" t="s">
        <v>118</v>
      </c>
      <c r="B17" s="3"/>
      <c r="C17" s="3" t="s">
        <v>108</v>
      </c>
      <c r="D17" s="3" t="s">
        <v>102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7"/>
      <c r="W17" s="48" t="s">
        <v>118</v>
      </c>
      <c r="X17" s="10">
        <v>319390</v>
      </c>
      <c r="Y17" s="10"/>
      <c r="Z17" s="10"/>
      <c r="AA17" s="48" t="s">
        <v>118</v>
      </c>
      <c r="AB17" s="55"/>
    </row>
    <row r="18" spans="1:27" ht="32.25" customHeight="1">
      <c r="A18" s="49" t="s">
        <v>119</v>
      </c>
      <c r="B18" s="11"/>
      <c r="C18" s="11" t="s">
        <v>108</v>
      </c>
      <c r="D18" s="11" t="s">
        <v>120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0"/>
      <c r="W18" s="49" t="s">
        <v>119</v>
      </c>
      <c r="X18" s="13">
        <v>319310</v>
      </c>
      <c r="Y18" s="13"/>
      <c r="Z18" s="13"/>
      <c r="AA18" s="49" t="s">
        <v>119</v>
      </c>
    </row>
    <row r="19" spans="1:27" ht="32.25" customHeight="1">
      <c r="A19" s="49" t="s">
        <v>262</v>
      </c>
      <c r="B19" s="11"/>
      <c r="C19" s="11" t="s">
        <v>108</v>
      </c>
      <c r="D19" s="11" t="s">
        <v>261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0"/>
      <c r="W19" s="49"/>
      <c r="X19" s="13">
        <v>80</v>
      </c>
      <c r="Y19" s="13"/>
      <c r="Z19" s="13"/>
      <c r="AA19" s="49"/>
    </row>
    <row r="20" spans="1:28" ht="51" customHeight="1">
      <c r="A20" s="48" t="s">
        <v>121</v>
      </c>
      <c r="B20" s="3"/>
      <c r="C20" s="3" t="s">
        <v>122</v>
      </c>
      <c r="D20" s="3" t="s">
        <v>102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7"/>
      <c r="W20" s="48" t="s">
        <v>121</v>
      </c>
      <c r="X20" s="10">
        <v>421406.14</v>
      </c>
      <c r="Y20" s="10">
        <v>253123</v>
      </c>
      <c r="Z20" s="10">
        <v>224923</v>
      </c>
      <c r="AA20" s="48" t="s">
        <v>121</v>
      </c>
      <c r="AB20" s="55"/>
    </row>
    <row r="21" spans="1:27" ht="27" customHeight="1">
      <c r="A21" s="49" t="s">
        <v>123</v>
      </c>
      <c r="B21" s="11"/>
      <c r="C21" s="11" t="s">
        <v>122</v>
      </c>
      <c r="D21" s="11" t="s">
        <v>106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50"/>
      <c r="W21" s="49" t="s">
        <v>123</v>
      </c>
      <c r="X21" s="13">
        <v>421406.14</v>
      </c>
      <c r="Y21" s="13">
        <v>253123</v>
      </c>
      <c r="Z21" s="13">
        <v>224923</v>
      </c>
      <c r="AA21" s="49" t="s">
        <v>123</v>
      </c>
    </row>
    <row r="22" spans="1:27" ht="29.25" customHeight="1">
      <c r="A22" s="102" t="s">
        <v>219</v>
      </c>
      <c r="B22" s="103"/>
      <c r="C22" s="103" t="s">
        <v>112</v>
      </c>
      <c r="D22" s="103" t="s">
        <v>102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  <c r="W22" s="102" t="s">
        <v>219</v>
      </c>
      <c r="X22" s="105">
        <v>31839.22</v>
      </c>
      <c r="Y22" s="13"/>
      <c r="Z22" s="13"/>
      <c r="AA22" s="49"/>
    </row>
    <row r="23" spans="1:27" ht="29.25" customHeight="1">
      <c r="A23" s="101" t="s">
        <v>220</v>
      </c>
      <c r="B23" s="89"/>
      <c r="C23" s="89" t="s">
        <v>112</v>
      </c>
      <c r="D23" s="89" t="s">
        <v>112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106"/>
      <c r="W23" s="101" t="s">
        <v>220</v>
      </c>
      <c r="X23" s="107">
        <v>31839.22</v>
      </c>
      <c r="Y23" s="13"/>
      <c r="Z23" s="13"/>
      <c r="AA23" s="49"/>
    </row>
    <row r="24" spans="1:27" ht="29.25" customHeight="1" hidden="1">
      <c r="A24" s="102" t="s">
        <v>221</v>
      </c>
      <c r="B24" s="103"/>
      <c r="C24" s="103" t="s">
        <v>222</v>
      </c>
      <c r="D24" s="103" t="s">
        <v>102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4"/>
      <c r="W24" s="102" t="s">
        <v>221</v>
      </c>
      <c r="X24" s="105">
        <v>0</v>
      </c>
      <c r="Y24" s="13"/>
      <c r="Z24" s="13"/>
      <c r="AA24" s="49"/>
    </row>
    <row r="25" spans="1:27" ht="30" customHeight="1" hidden="1">
      <c r="A25" s="101" t="s">
        <v>223</v>
      </c>
      <c r="B25" s="89"/>
      <c r="C25" s="89" t="s">
        <v>222</v>
      </c>
      <c r="D25" s="89" t="s">
        <v>101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106"/>
      <c r="W25" s="101" t="s">
        <v>223</v>
      </c>
      <c r="X25" s="107">
        <v>0</v>
      </c>
      <c r="Y25" s="13"/>
      <c r="Z25" s="13"/>
      <c r="AA25" s="49"/>
    </row>
    <row r="26" spans="1:28" ht="30" customHeight="1">
      <c r="A26" s="48" t="s">
        <v>124</v>
      </c>
      <c r="B26" s="3"/>
      <c r="C26" s="3" t="s">
        <v>117</v>
      </c>
      <c r="D26" s="3" t="s">
        <v>102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7"/>
      <c r="W26" s="48" t="s">
        <v>124</v>
      </c>
      <c r="X26" s="10">
        <v>393947</v>
      </c>
      <c r="Y26" s="10">
        <v>380000</v>
      </c>
      <c r="Z26" s="10">
        <v>380000</v>
      </c>
      <c r="AA26" s="48" t="s">
        <v>124</v>
      </c>
      <c r="AB26" s="55"/>
    </row>
    <row r="27" spans="1:27" ht="24.75" customHeight="1">
      <c r="A27" s="49" t="s">
        <v>125</v>
      </c>
      <c r="B27" s="11"/>
      <c r="C27" s="11" t="s">
        <v>117</v>
      </c>
      <c r="D27" s="11" t="s">
        <v>101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50"/>
      <c r="W27" s="49" t="s">
        <v>125</v>
      </c>
      <c r="X27" s="13">
        <v>393947</v>
      </c>
      <c r="Y27" s="13">
        <v>380000</v>
      </c>
      <c r="Z27" s="13">
        <v>380000</v>
      </c>
      <c r="AA27" s="49" t="s">
        <v>125</v>
      </c>
    </row>
    <row r="28" spans="1:28" ht="40.5" customHeight="1">
      <c r="A28" s="48" t="s">
        <v>126</v>
      </c>
      <c r="B28" s="3"/>
      <c r="C28" s="3" t="s">
        <v>127</v>
      </c>
      <c r="D28" s="3" t="s">
        <v>102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7"/>
      <c r="W28" s="48" t="s">
        <v>126</v>
      </c>
      <c r="X28" s="10">
        <v>150000</v>
      </c>
      <c r="Y28" s="10">
        <v>95192</v>
      </c>
      <c r="Z28" s="10">
        <v>95192</v>
      </c>
      <c r="AA28" s="48" t="s">
        <v>126</v>
      </c>
      <c r="AB28" s="55"/>
    </row>
    <row r="29" spans="1:27" ht="22.5" customHeight="1">
      <c r="A29" s="49" t="s">
        <v>128</v>
      </c>
      <c r="B29" s="11"/>
      <c r="C29" s="11" t="s">
        <v>127</v>
      </c>
      <c r="D29" s="11" t="s">
        <v>101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50"/>
      <c r="W29" s="49" t="s">
        <v>128</v>
      </c>
      <c r="X29" s="13">
        <v>150000</v>
      </c>
      <c r="Y29" s="13">
        <v>95192</v>
      </c>
      <c r="Z29" s="13">
        <v>95192</v>
      </c>
      <c r="AA29" s="49" t="s">
        <v>128</v>
      </c>
    </row>
  </sheetData>
  <sheetProtection/>
  <mergeCells count="15">
    <mergeCell ref="AA5:AA6"/>
    <mergeCell ref="W5:W6"/>
    <mergeCell ref="X5:X6"/>
    <mergeCell ref="Y5:Y6"/>
    <mergeCell ref="Z5:Z6"/>
    <mergeCell ref="A2:AA2"/>
    <mergeCell ref="A5:A6"/>
    <mergeCell ref="B5:B6"/>
    <mergeCell ref="C5:C6"/>
    <mergeCell ref="V5:V6"/>
    <mergeCell ref="D5:D6"/>
    <mergeCell ref="E5:S6"/>
    <mergeCell ref="T5:T6"/>
    <mergeCell ref="U5:U6"/>
    <mergeCell ref="A1:X1"/>
  </mergeCells>
  <printOptions/>
  <pageMargins left="0.81" right="0.23" top="0.5" bottom="0.17" header="0.5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0"/>
  <sheetViews>
    <sheetView zoomScalePageLayoutView="0" workbookViewId="0" topLeftCell="A1">
      <selection activeCell="A1" sqref="A1:AA1"/>
    </sheetView>
  </sheetViews>
  <sheetFormatPr defaultColWidth="9.140625" defaultRowHeight="12.75"/>
  <cols>
    <col min="1" max="1" width="39.421875" style="0" customWidth="1"/>
    <col min="2" max="2" width="5.57421875" style="0" customWidth="1"/>
    <col min="3" max="3" width="5.140625" style="0" customWidth="1"/>
    <col min="4" max="4" width="4.8515625" style="0" customWidth="1"/>
    <col min="5" max="5" width="15.57421875" style="0" customWidth="1"/>
    <col min="6" max="17" width="0" style="0" hidden="1" customWidth="1"/>
    <col min="18" max="18" width="7.28125" style="0" hidden="1" customWidth="1"/>
    <col min="19" max="19" width="7.7109375" style="0" hidden="1" customWidth="1"/>
    <col min="20" max="20" width="7.28125" style="0" customWidth="1"/>
    <col min="21" max="26" width="0" style="0" hidden="1" customWidth="1"/>
    <col min="27" max="27" width="20.421875" style="0" customWidth="1"/>
    <col min="28" max="30" width="0" style="0" hidden="1" customWidth="1"/>
    <col min="31" max="32" width="11.7109375" style="0" bestFit="1" customWidth="1"/>
  </cols>
  <sheetData>
    <row r="1" spans="1:27" ht="60" customHeight="1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30" ht="45" customHeight="1">
      <c r="A2" s="146" t="s">
        <v>284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4" spans="1:30" ht="18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 t="s">
        <v>129</v>
      </c>
      <c r="AB4" s="44"/>
      <c r="AC4" s="44"/>
      <c r="AD4" s="44"/>
    </row>
    <row r="5" spans="1:30" ht="12.75">
      <c r="A5" s="143" t="s">
        <v>55</v>
      </c>
      <c r="B5" s="141" t="s">
        <v>92</v>
      </c>
      <c r="C5" s="141" t="s">
        <v>93</v>
      </c>
      <c r="D5" s="141" t="s">
        <v>94</v>
      </c>
      <c r="E5" s="141" t="s">
        <v>95</v>
      </c>
      <c r="F5" s="141" t="s">
        <v>95</v>
      </c>
      <c r="G5" s="141" t="s">
        <v>95</v>
      </c>
      <c r="H5" s="141" t="s">
        <v>95</v>
      </c>
      <c r="I5" s="141" t="s">
        <v>95</v>
      </c>
      <c r="J5" s="141" t="s">
        <v>95</v>
      </c>
      <c r="K5" s="141" t="s">
        <v>95</v>
      </c>
      <c r="L5" s="141" t="s">
        <v>95</v>
      </c>
      <c r="M5" s="141" t="s">
        <v>95</v>
      </c>
      <c r="N5" s="141" t="s">
        <v>95</v>
      </c>
      <c r="O5" s="141" t="s">
        <v>95</v>
      </c>
      <c r="P5" s="141" t="s">
        <v>95</v>
      </c>
      <c r="Q5" s="141" t="s">
        <v>95</v>
      </c>
      <c r="R5" s="141" t="s">
        <v>95</v>
      </c>
      <c r="S5" s="141" t="s">
        <v>95</v>
      </c>
      <c r="T5" s="141" t="s">
        <v>96</v>
      </c>
      <c r="U5" s="141" t="s">
        <v>97</v>
      </c>
      <c r="V5" s="141" t="s">
        <v>98</v>
      </c>
      <c r="W5" s="141" t="s">
        <v>130</v>
      </c>
      <c r="X5" s="141" t="s">
        <v>131</v>
      </c>
      <c r="Y5" s="141" t="s">
        <v>132</v>
      </c>
      <c r="Z5" s="143" t="s">
        <v>55</v>
      </c>
      <c r="AA5" s="143" t="s">
        <v>56</v>
      </c>
      <c r="AB5" s="143" t="s">
        <v>2</v>
      </c>
      <c r="AC5" s="143" t="s">
        <v>2</v>
      </c>
      <c r="AD5" s="143" t="s">
        <v>55</v>
      </c>
    </row>
    <row r="6" spans="1:30" ht="36.75" customHeight="1">
      <c r="A6" s="143"/>
      <c r="B6" s="141" t="s">
        <v>92</v>
      </c>
      <c r="C6" s="141" t="s">
        <v>93</v>
      </c>
      <c r="D6" s="141" t="s">
        <v>94</v>
      </c>
      <c r="E6" s="141" t="s">
        <v>95</v>
      </c>
      <c r="F6" s="141" t="s">
        <v>95</v>
      </c>
      <c r="G6" s="141" t="s">
        <v>95</v>
      </c>
      <c r="H6" s="141" t="s">
        <v>95</v>
      </c>
      <c r="I6" s="141" t="s">
        <v>95</v>
      </c>
      <c r="J6" s="141" t="s">
        <v>95</v>
      </c>
      <c r="K6" s="141" t="s">
        <v>95</v>
      </c>
      <c r="L6" s="141" t="s">
        <v>95</v>
      </c>
      <c r="M6" s="141" t="s">
        <v>95</v>
      </c>
      <c r="N6" s="141" t="s">
        <v>95</v>
      </c>
      <c r="O6" s="141" t="s">
        <v>95</v>
      </c>
      <c r="P6" s="141" t="s">
        <v>95</v>
      </c>
      <c r="Q6" s="141" t="s">
        <v>95</v>
      </c>
      <c r="R6" s="141" t="s">
        <v>95</v>
      </c>
      <c r="S6" s="141" t="s">
        <v>95</v>
      </c>
      <c r="T6" s="141" t="s">
        <v>96</v>
      </c>
      <c r="U6" s="141" t="s">
        <v>97</v>
      </c>
      <c r="V6" s="141" t="s">
        <v>98</v>
      </c>
      <c r="W6" s="141" t="s">
        <v>130</v>
      </c>
      <c r="X6" s="141" t="s">
        <v>131</v>
      </c>
      <c r="Y6" s="141"/>
      <c r="Z6" s="143"/>
      <c r="AA6" s="143"/>
      <c r="AB6" s="143"/>
      <c r="AC6" s="143"/>
      <c r="AD6" s="143"/>
    </row>
    <row r="7" spans="1:30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46"/>
      <c r="X7" s="46"/>
      <c r="Y7" s="46"/>
      <c r="Z7" s="45"/>
      <c r="AA7" s="45"/>
      <c r="AB7" s="45"/>
      <c r="AC7" s="45"/>
      <c r="AD7" s="45"/>
    </row>
    <row r="8" spans="1:31" ht="15.75">
      <c r="A8" s="9" t="s">
        <v>99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7"/>
      <c r="W8" s="47"/>
      <c r="X8" s="47"/>
      <c r="Y8" s="47"/>
      <c r="Z8" s="9" t="s">
        <v>99</v>
      </c>
      <c r="AA8" s="10">
        <f>AA9+AA21</f>
        <v>7150294.22</v>
      </c>
      <c r="AB8" s="10">
        <v>5259334</v>
      </c>
      <c r="AC8" s="10">
        <v>5353863</v>
      </c>
      <c r="AD8" s="9" t="s">
        <v>99</v>
      </c>
      <c r="AE8" s="55"/>
    </row>
    <row r="9" spans="1:30" ht="47.25" customHeight="1">
      <c r="A9" s="48" t="s">
        <v>133</v>
      </c>
      <c r="B9" s="3" t="s">
        <v>134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7"/>
      <c r="W9" s="47"/>
      <c r="X9" s="47"/>
      <c r="Y9" s="47"/>
      <c r="Z9" s="48" t="s">
        <v>133</v>
      </c>
      <c r="AA9" s="10">
        <f>AA10</f>
        <v>16622</v>
      </c>
      <c r="AB9" s="10">
        <v>12000</v>
      </c>
      <c r="AC9" s="10">
        <v>12000</v>
      </c>
      <c r="AD9" s="48" t="s">
        <v>133</v>
      </c>
    </row>
    <row r="10" spans="1:30" ht="42" customHeight="1">
      <c r="A10" s="48" t="s">
        <v>100</v>
      </c>
      <c r="B10" s="3" t="s">
        <v>134</v>
      </c>
      <c r="C10" s="3" t="s">
        <v>101</v>
      </c>
      <c r="D10" s="3" t="s">
        <v>102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7"/>
      <c r="W10" s="47"/>
      <c r="X10" s="47"/>
      <c r="Y10" s="47"/>
      <c r="Z10" s="48" t="s">
        <v>100</v>
      </c>
      <c r="AA10" s="10">
        <f>AA11+AA17</f>
        <v>16622</v>
      </c>
      <c r="AB10" s="10">
        <v>12000</v>
      </c>
      <c r="AC10" s="10">
        <v>12000</v>
      </c>
      <c r="AD10" s="48" t="s">
        <v>100</v>
      </c>
    </row>
    <row r="11" spans="1:30" ht="98.25" customHeight="1">
      <c r="A11" s="122" t="s">
        <v>105</v>
      </c>
      <c r="B11" s="103" t="s">
        <v>134</v>
      </c>
      <c r="C11" s="103" t="s">
        <v>101</v>
      </c>
      <c r="D11" s="103" t="s">
        <v>106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  <c r="W11" s="104"/>
      <c r="X11" s="104"/>
      <c r="Y11" s="104"/>
      <c r="Z11" s="102" t="s">
        <v>105</v>
      </c>
      <c r="AA11" s="105">
        <f>AA12</f>
        <v>15122</v>
      </c>
      <c r="AB11" s="10">
        <v>12000</v>
      </c>
      <c r="AC11" s="10">
        <v>12000</v>
      </c>
      <c r="AD11" s="48" t="s">
        <v>105</v>
      </c>
    </row>
    <row r="12" spans="1:30" ht="50.25" customHeight="1">
      <c r="A12" s="49" t="s">
        <v>135</v>
      </c>
      <c r="B12" s="11" t="s">
        <v>134</v>
      </c>
      <c r="C12" s="11" t="s">
        <v>101</v>
      </c>
      <c r="D12" s="11" t="s">
        <v>106</v>
      </c>
      <c r="E12" s="11" t="s">
        <v>136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0"/>
      <c r="W12" s="50"/>
      <c r="X12" s="50"/>
      <c r="Y12" s="50"/>
      <c r="Z12" s="49" t="s">
        <v>135</v>
      </c>
      <c r="AA12" s="13">
        <f>AA13+AA15</f>
        <v>15122</v>
      </c>
      <c r="AB12" s="13">
        <v>12000</v>
      </c>
      <c r="AC12" s="13">
        <v>12000</v>
      </c>
      <c r="AD12" s="49" t="s">
        <v>135</v>
      </c>
    </row>
    <row r="13" spans="1:30" ht="36.75" customHeight="1">
      <c r="A13" s="49" t="s">
        <v>137</v>
      </c>
      <c r="B13" s="11" t="s">
        <v>134</v>
      </c>
      <c r="C13" s="11" t="s">
        <v>101</v>
      </c>
      <c r="D13" s="11" t="s">
        <v>106</v>
      </c>
      <c r="E13" s="11" t="s">
        <v>138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0"/>
      <c r="W13" s="50"/>
      <c r="X13" s="50"/>
      <c r="Y13" s="50"/>
      <c r="Z13" s="49" t="s">
        <v>137</v>
      </c>
      <c r="AA13" s="13">
        <v>5000</v>
      </c>
      <c r="AB13" s="13">
        <v>12000</v>
      </c>
      <c r="AC13" s="13">
        <v>12000</v>
      </c>
      <c r="AD13" s="49" t="s">
        <v>137</v>
      </c>
    </row>
    <row r="14" spans="1:30" ht="34.5" customHeight="1">
      <c r="A14" s="51" t="s">
        <v>141</v>
      </c>
      <c r="B14" s="52" t="s">
        <v>134</v>
      </c>
      <c r="C14" s="52" t="s">
        <v>101</v>
      </c>
      <c r="D14" s="52" t="s">
        <v>106</v>
      </c>
      <c r="E14" s="52" t="s">
        <v>138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 t="s">
        <v>142</v>
      </c>
      <c r="U14" s="52"/>
      <c r="V14" s="53"/>
      <c r="W14" s="53"/>
      <c r="X14" s="53"/>
      <c r="Y14" s="53"/>
      <c r="Z14" s="51" t="s">
        <v>141</v>
      </c>
      <c r="AA14" s="54">
        <v>5000</v>
      </c>
      <c r="AB14" s="54">
        <v>4000</v>
      </c>
      <c r="AC14" s="54">
        <v>4000</v>
      </c>
      <c r="AD14" s="51" t="s">
        <v>141</v>
      </c>
    </row>
    <row r="15" spans="1:30" ht="114" customHeight="1">
      <c r="A15" s="112" t="s">
        <v>264</v>
      </c>
      <c r="B15" s="11" t="s">
        <v>134</v>
      </c>
      <c r="C15" s="11" t="s">
        <v>101</v>
      </c>
      <c r="D15" s="11" t="s">
        <v>106</v>
      </c>
      <c r="E15" s="11" t="s">
        <v>263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50"/>
      <c r="W15" s="50"/>
      <c r="X15" s="50"/>
      <c r="Y15" s="50"/>
      <c r="Z15" s="49" t="s">
        <v>137</v>
      </c>
      <c r="AA15" s="13">
        <v>10122</v>
      </c>
      <c r="AB15" s="54"/>
      <c r="AC15" s="54"/>
      <c r="AD15" s="51"/>
    </row>
    <row r="16" spans="1:30" ht="49.5" customHeight="1">
      <c r="A16" s="116" t="s">
        <v>139</v>
      </c>
      <c r="B16" s="52" t="s">
        <v>134</v>
      </c>
      <c r="C16" s="52" t="s">
        <v>101</v>
      </c>
      <c r="D16" s="52" t="s">
        <v>106</v>
      </c>
      <c r="E16" s="52" t="s">
        <v>263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 t="s">
        <v>140</v>
      </c>
      <c r="U16" s="52"/>
      <c r="V16" s="53"/>
      <c r="W16" s="53"/>
      <c r="X16" s="53"/>
      <c r="Y16" s="53"/>
      <c r="Z16" s="51" t="s">
        <v>141</v>
      </c>
      <c r="AA16" s="54">
        <v>10122</v>
      </c>
      <c r="AB16" s="54"/>
      <c r="AC16" s="54"/>
      <c r="AD16" s="51"/>
    </row>
    <row r="17" spans="1:30" ht="80.25" customHeight="1">
      <c r="A17" s="121" t="s">
        <v>109</v>
      </c>
      <c r="B17" s="103" t="s">
        <v>134</v>
      </c>
      <c r="C17" s="103" t="s">
        <v>101</v>
      </c>
      <c r="D17" s="103" t="s">
        <v>110</v>
      </c>
      <c r="E17" s="103"/>
      <c r="F17" s="103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119"/>
      <c r="X17" s="119"/>
      <c r="Y17" s="119"/>
      <c r="Z17" s="120"/>
      <c r="AA17" s="90">
        <v>1500</v>
      </c>
      <c r="AB17" s="54"/>
      <c r="AC17" s="54"/>
      <c r="AD17" s="51"/>
    </row>
    <row r="18" spans="1:30" ht="49.5" customHeight="1">
      <c r="A18" s="101" t="s">
        <v>135</v>
      </c>
      <c r="B18" s="89" t="s">
        <v>134</v>
      </c>
      <c r="C18" s="89" t="s">
        <v>101</v>
      </c>
      <c r="D18" s="89" t="s">
        <v>110</v>
      </c>
      <c r="E18" s="89" t="s">
        <v>136</v>
      </c>
      <c r="F18" s="89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3"/>
      <c r="Y18" s="53"/>
      <c r="Z18" s="51"/>
      <c r="AA18" s="66">
        <v>1500</v>
      </c>
      <c r="AB18" s="54"/>
      <c r="AC18" s="54"/>
      <c r="AD18" s="51"/>
    </row>
    <row r="19" spans="1:30" ht="69.75" customHeight="1">
      <c r="A19" s="112" t="s">
        <v>164</v>
      </c>
      <c r="B19" s="89" t="s">
        <v>134</v>
      </c>
      <c r="C19" s="89" t="s">
        <v>101</v>
      </c>
      <c r="D19" s="89" t="s">
        <v>110</v>
      </c>
      <c r="E19" s="89" t="s">
        <v>165</v>
      </c>
      <c r="F19" s="89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53"/>
      <c r="X19" s="53"/>
      <c r="Y19" s="53"/>
      <c r="Z19" s="51"/>
      <c r="AA19" s="66">
        <v>1500</v>
      </c>
      <c r="AB19" s="54"/>
      <c r="AC19" s="54"/>
      <c r="AD19" s="51"/>
    </row>
    <row r="20" spans="1:30" ht="39.75" customHeight="1">
      <c r="A20" s="116" t="s">
        <v>160</v>
      </c>
      <c r="B20" s="117" t="s">
        <v>134</v>
      </c>
      <c r="C20" s="117" t="s">
        <v>101</v>
      </c>
      <c r="D20" s="117" t="s">
        <v>110</v>
      </c>
      <c r="E20" s="117" t="s">
        <v>165</v>
      </c>
      <c r="F20" s="117" t="s">
        <v>161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 t="s">
        <v>161</v>
      </c>
      <c r="U20" s="52"/>
      <c r="V20" s="53"/>
      <c r="W20" s="53"/>
      <c r="X20" s="53"/>
      <c r="Y20" s="53"/>
      <c r="Z20" s="51"/>
      <c r="AA20" s="54">
        <v>1500</v>
      </c>
      <c r="AB20" s="54"/>
      <c r="AC20" s="54"/>
      <c r="AD20" s="51"/>
    </row>
    <row r="21" spans="1:30" ht="57.75" customHeight="1">
      <c r="A21" s="48" t="s">
        <v>143</v>
      </c>
      <c r="B21" s="3" t="s">
        <v>60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3"/>
      <c r="U21" s="3"/>
      <c r="V21" s="47"/>
      <c r="W21" s="47"/>
      <c r="X21" s="47"/>
      <c r="Y21" s="47"/>
      <c r="Z21" s="48"/>
      <c r="AA21" s="10">
        <f>AA22+AA66+AA73+AA82+AA96+AA101+AA106</f>
        <v>7133672.22</v>
      </c>
      <c r="AB21" s="10">
        <v>5247334</v>
      </c>
      <c r="AC21" s="10">
        <v>5341863</v>
      </c>
      <c r="AD21" s="48" t="s">
        <v>143</v>
      </c>
    </row>
    <row r="22" spans="1:32" ht="49.5" customHeight="1">
      <c r="A22" s="48" t="s">
        <v>100</v>
      </c>
      <c r="B22" s="3" t="s">
        <v>60</v>
      </c>
      <c r="C22" s="3" t="s">
        <v>101</v>
      </c>
      <c r="D22" s="3" t="s">
        <v>102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3"/>
      <c r="U22" s="3"/>
      <c r="V22" s="47"/>
      <c r="W22" s="47"/>
      <c r="X22" s="47"/>
      <c r="Y22" s="47"/>
      <c r="Z22" s="48"/>
      <c r="AA22" s="10">
        <f>AA23+AA27+AA51+AA59</f>
        <v>5777984.86</v>
      </c>
      <c r="AB22" s="10">
        <v>4413902</v>
      </c>
      <c r="AC22" s="10">
        <v>4427734</v>
      </c>
      <c r="AD22" s="48" t="s">
        <v>100</v>
      </c>
      <c r="AE22" s="55"/>
      <c r="AF22" s="55"/>
    </row>
    <row r="23" spans="1:30" ht="46.5" customHeight="1">
      <c r="A23" s="48" t="s">
        <v>103</v>
      </c>
      <c r="B23" s="3" t="s">
        <v>60</v>
      </c>
      <c r="C23" s="3" t="s">
        <v>101</v>
      </c>
      <c r="D23" s="3" t="s">
        <v>104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3"/>
      <c r="U23" s="3"/>
      <c r="V23" s="47"/>
      <c r="W23" s="47"/>
      <c r="X23" s="47"/>
      <c r="Y23" s="47"/>
      <c r="Z23" s="48"/>
      <c r="AA23" s="10">
        <v>815338.9</v>
      </c>
      <c r="AB23" s="10">
        <v>641102</v>
      </c>
      <c r="AC23" s="10">
        <v>637510</v>
      </c>
      <c r="AD23" s="48" t="s">
        <v>103</v>
      </c>
    </row>
    <row r="24" spans="1:30" ht="50.25" customHeight="1">
      <c r="A24" s="49" t="s">
        <v>135</v>
      </c>
      <c r="B24" s="11" t="s">
        <v>60</v>
      </c>
      <c r="C24" s="11" t="s">
        <v>101</v>
      </c>
      <c r="D24" s="11" t="s">
        <v>104</v>
      </c>
      <c r="E24" s="11" t="s">
        <v>136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89"/>
      <c r="U24" s="11"/>
      <c r="V24" s="50"/>
      <c r="W24" s="50"/>
      <c r="X24" s="50"/>
      <c r="Y24" s="50"/>
      <c r="Z24" s="49"/>
      <c r="AA24" s="13">
        <v>815338.9</v>
      </c>
      <c r="AB24" s="13">
        <v>641102</v>
      </c>
      <c r="AC24" s="13">
        <v>637510</v>
      </c>
      <c r="AD24" s="49" t="s">
        <v>135</v>
      </c>
    </row>
    <row r="25" spans="1:30" ht="33.75" customHeight="1">
      <c r="A25" s="49" t="s">
        <v>144</v>
      </c>
      <c r="B25" s="11" t="s">
        <v>60</v>
      </c>
      <c r="C25" s="11" t="s">
        <v>101</v>
      </c>
      <c r="D25" s="11" t="s">
        <v>104</v>
      </c>
      <c r="E25" s="11" t="s">
        <v>145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89"/>
      <c r="U25" s="11"/>
      <c r="V25" s="50"/>
      <c r="W25" s="50"/>
      <c r="X25" s="50"/>
      <c r="Y25" s="50"/>
      <c r="Z25" s="49"/>
      <c r="AA25" s="13">
        <v>815338.9</v>
      </c>
      <c r="AB25" s="13">
        <v>641102</v>
      </c>
      <c r="AC25" s="13">
        <v>637510</v>
      </c>
      <c r="AD25" s="49" t="s">
        <v>144</v>
      </c>
    </row>
    <row r="26" spans="1:30" ht="112.5" customHeight="1">
      <c r="A26" s="51" t="s">
        <v>146</v>
      </c>
      <c r="B26" s="52" t="s">
        <v>60</v>
      </c>
      <c r="C26" s="52" t="s">
        <v>101</v>
      </c>
      <c r="D26" s="52" t="s">
        <v>104</v>
      </c>
      <c r="E26" s="52" t="s">
        <v>145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117" t="s">
        <v>147</v>
      </c>
      <c r="U26" s="52"/>
      <c r="V26" s="53"/>
      <c r="W26" s="53"/>
      <c r="X26" s="53"/>
      <c r="Y26" s="53"/>
      <c r="Z26" s="51"/>
      <c r="AA26" s="54">
        <v>815338.9</v>
      </c>
      <c r="AB26" s="54">
        <v>641102</v>
      </c>
      <c r="AC26" s="54">
        <v>637510</v>
      </c>
      <c r="AD26" s="51" t="s">
        <v>146</v>
      </c>
    </row>
    <row r="27" spans="1:31" ht="117.75" customHeight="1">
      <c r="A27" s="121" t="s">
        <v>107</v>
      </c>
      <c r="B27" s="3" t="s">
        <v>60</v>
      </c>
      <c r="C27" s="3" t="s">
        <v>101</v>
      </c>
      <c r="D27" s="3" t="s">
        <v>108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3"/>
      <c r="U27" s="3"/>
      <c r="V27" s="47"/>
      <c r="W27" s="47"/>
      <c r="X27" s="47"/>
      <c r="Y27" s="47"/>
      <c r="Z27" s="48"/>
      <c r="AA27" s="10">
        <f>прил3!X12</f>
        <v>4747070.15</v>
      </c>
      <c r="AB27" s="10">
        <v>3737300</v>
      </c>
      <c r="AC27" s="10">
        <v>3754724</v>
      </c>
      <c r="AD27" s="48" t="s">
        <v>107</v>
      </c>
      <c r="AE27" s="55"/>
    </row>
    <row r="28" spans="1:30" ht="48.75" customHeight="1">
      <c r="A28" s="49" t="s">
        <v>135</v>
      </c>
      <c r="B28" s="11" t="s">
        <v>60</v>
      </c>
      <c r="C28" s="11" t="s">
        <v>101</v>
      </c>
      <c r="D28" s="11" t="s">
        <v>108</v>
      </c>
      <c r="E28" s="11" t="s">
        <v>136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9"/>
      <c r="U28" s="11"/>
      <c r="V28" s="50"/>
      <c r="W28" s="50"/>
      <c r="X28" s="50"/>
      <c r="Y28" s="50"/>
      <c r="Z28" s="49"/>
      <c r="AA28" s="13">
        <f>AA27</f>
        <v>4747070.15</v>
      </c>
      <c r="AB28" s="13">
        <v>3737300</v>
      </c>
      <c r="AC28" s="13">
        <v>3754724</v>
      </c>
      <c r="AD28" s="49" t="s">
        <v>135</v>
      </c>
    </row>
    <row r="29" spans="1:30" ht="60.75" customHeight="1">
      <c r="A29" s="49" t="s">
        <v>148</v>
      </c>
      <c r="B29" s="11" t="s">
        <v>60</v>
      </c>
      <c r="C29" s="11" t="s">
        <v>101</v>
      </c>
      <c r="D29" s="11" t="s">
        <v>108</v>
      </c>
      <c r="E29" s="11" t="s">
        <v>149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89"/>
      <c r="U29" s="11"/>
      <c r="V29" s="50"/>
      <c r="W29" s="50"/>
      <c r="X29" s="50"/>
      <c r="Y29" s="50"/>
      <c r="Z29" s="49"/>
      <c r="AA29" s="13">
        <v>108600</v>
      </c>
      <c r="AB29" s="13">
        <v>97300</v>
      </c>
      <c r="AC29" s="13">
        <v>97300</v>
      </c>
      <c r="AD29" s="49" t="s">
        <v>148</v>
      </c>
    </row>
    <row r="30" spans="1:30" ht="113.25" customHeight="1">
      <c r="A30" s="51" t="s">
        <v>146</v>
      </c>
      <c r="B30" s="52" t="s">
        <v>60</v>
      </c>
      <c r="C30" s="52" t="s">
        <v>101</v>
      </c>
      <c r="D30" s="52" t="s">
        <v>108</v>
      </c>
      <c r="E30" s="52" t="s">
        <v>149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17" t="s">
        <v>147</v>
      </c>
      <c r="U30" s="52"/>
      <c r="V30" s="53"/>
      <c r="W30" s="53"/>
      <c r="X30" s="53"/>
      <c r="Y30" s="53"/>
      <c r="Z30" s="51"/>
      <c r="AA30" s="54">
        <v>64300</v>
      </c>
      <c r="AB30" s="54">
        <v>66140</v>
      </c>
      <c r="AC30" s="54">
        <v>66140</v>
      </c>
      <c r="AD30" s="51" t="s">
        <v>146</v>
      </c>
    </row>
    <row r="31" spans="1:30" ht="68.25" customHeight="1">
      <c r="A31" s="51" t="s">
        <v>139</v>
      </c>
      <c r="B31" s="52" t="s">
        <v>60</v>
      </c>
      <c r="C31" s="52" t="s">
        <v>101</v>
      </c>
      <c r="D31" s="52" t="s">
        <v>108</v>
      </c>
      <c r="E31" s="52" t="s">
        <v>149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117" t="s">
        <v>140</v>
      </c>
      <c r="U31" s="52"/>
      <c r="V31" s="53"/>
      <c r="W31" s="53"/>
      <c r="X31" s="53"/>
      <c r="Y31" s="53"/>
      <c r="Z31" s="51"/>
      <c r="AA31" s="54">
        <v>44300</v>
      </c>
      <c r="AB31" s="54">
        <v>31160</v>
      </c>
      <c r="AC31" s="54">
        <v>31160</v>
      </c>
      <c r="AD31" s="51" t="s">
        <v>139</v>
      </c>
    </row>
    <row r="32" spans="1:30" ht="48" customHeight="1">
      <c r="A32" s="49" t="s">
        <v>150</v>
      </c>
      <c r="B32" s="11" t="s">
        <v>60</v>
      </c>
      <c r="C32" s="11" t="s">
        <v>101</v>
      </c>
      <c r="D32" s="11" t="s">
        <v>108</v>
      </c>
      <c r="E32" s="11" t="s">
        <v>151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9"/>
      <c r="U32" s="11"/>
      <c r="V32" s="50"/>
      <c r="W32" s="50"/>
      <c r="X32" s="50"/>
      <c r="Y32" s="50"/>
      <c r="Z32" s="49"/>
      <c r="AA32" s="13">
        <v>5648</v>
      </c>
      <c r="AB32" s="13">
        <v>6150</v>
      </c>
      <c r="AC32" s="13">
        <v>6150</v>
      </c>
      <c r="AD32" s="49" t="s">
        <v>150</v>
      </c>
    </row>
    <row r="33" spans="1:30" ht="115.5" customHeight="1">
      <c r="A33" s="51" t="s">
        <v>146</v>
      </c>
      <c r="B33" s="52" t="s">
        <v>60</v>
      </c>
      <c r="C33" s="52" t="s">
        <v>101</v>
      </c>
      <c r="D33" s="52" t="s">
        <v>108</v>
      </c>
      <c r="E33" s="52" t="s">
        <v>151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117" t="s">
        <v>147</v>
      </c>
      <c r="U33" s="52"/>
      <c r="V33" s="53"/>
      <c r="W33" s="53"/>
      <c r="X33" s="53"/>
      <c r="Y33" s="53"/>
      <c r="Z33" s="51"/>
      <c r="AA33" s="54">
        <v>2000</v>
      </c>
      <c r="AB33" s="54">
        <v>2100</v>
      </c>
      <c r="AC33" s="54">
        <v>2100</v>
      </c>
      <c r="AD33" s="51" t="s">
        <v>146</v>
      </c>
    </row>
    <row r="34" spans="1:30" ht="62.25" customHeight="1">
      <c r="A34" s="51" t="s">
        <v>139</v>
      </c>
      <c r="B34" s="52" t="s">
        <v>60</v>
      </c>
      <c r="C34" s="52" t="s">
        <v>101</v>
      </c>
      <c r="D34" s="52" t="s">
        <v>108</v>
      </c>
      <c r="E34" s="52" t="s">
        <v>151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117" t="s">
        <v>140</v>
      </c>
      <c r="U34" s="52"/>
      <c r="V34" s="53"/>
      <c r="W34" s="53"/>
      <c r="X34" s="53"/>
      <c r="Y34" s="53"/>
      <c r="Z34" s="51"/>
      <c r="AA34" s="54">
        <v>3648</v>
      </c>
      <c r="AB34" s="54">
        <v>4050</v>
      </c>
      <c r="AC34" s="54">
        <v>4050</v>
      </c>
      <c r="AD34" s="51" t="s">
        <v>139</v>
      </c>
    </row>
    <row r="35" spans="1:30" ht="174" customHeight="1">
      <c r="A35" s="12" t="s">
        <v>152</v>
      </c>
      <c r="B35" s="11" t="s">
        <v>60</v>
      </c>
      <c r="C35" s="11" t="s">
        <v>101</v>
      </c>
      <c r="D35" s="11" t="s">
        <v>108</v>
      </c>
      <c r="E35" s="11" t="s">
        <v>153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9"/>
      <c r="U35" s="11"/>
      <c r="V35" s="50"/>
      <c r="W35" s="50"/>
      <c r="X35" s="50"/>
      <c r="Y35" s="50"/>
      <c r="Z35" s="12"/>
      <c r="AA35" s="13">
        <v>22350</v>
      </c>
      <c r="AB35" s="13">
        <v>24779</v>
      </c>
      <c r="AC35" s="13">
        <v>24779</v>
      </c>
      <c r="AD35" s="12" t="s">
        <v>152</v>
      </c>
    </row>
    <row r="36" spans="1:30" ht="113.25" customHeight="1">
      <c r="A36" s="51" t="s">
        <v>146</v>
      </c>
      <c r="B36" s="52" t="s">
        <v>60</v>
      </c>
      <c r="C36" s="52" t="s">
        <v>101</v>
      </c>
      <c r="D36" s="52" t="s">
        <v>108</v>
      </c>
      <c r="E36" s="52" t="s">
        <v>153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117" t="s">
        <v>147</v>
      </c>
      <c r="U36" s="52"/>
      <c r="V36" s="53"/>
      <c r="W36" s="53"/>
      <c r="X36" s="53"/>
      <c r="Y36" s="53"/>
      <c r="Z36" s="51"/>
      <c r="AA36" s="54">
        <v>15350</v>
      </c>
      <c r="AB36" s="54">
        <v>16779</v>
      </c>
      <c r="AC36" s="54">
        <v>16779</v>
      </c>
      <c r="AD36" s="51" t="s">
        <v>146</v>
      </c>
    </row>
    <row r="37" spans="1:30" ht="55.5" customHeight="1">
      <c r="A37" s="51" t="s">
        <v>139</v>
      </c>
      <c r="B37" s="52" t="s">
        <v>60</v>
      </c>
      <c r="C37" s="52" t="s">
        <v>101</v>
      </c>
      <c r="D37" s="52" t="s">
        <v>108</v>
      </c>
      <c r="E37" s="52" t="s">
        <v>153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17" t="s">
        <v>140</v>
      </c>
      <c r="U37" s="52"/>
      <c r="V37" s="53"/>
      <c r="W37" s="53"/>
      <c r="X37" s="53"/>
      <c r="Y37" s="53"/>
      <c r="Z37" s="51"/>
      <c r="AA37" s="54">
        <v>7000</v>
      </c>
      <c r="AB37" s="54">
        <v>8000</v>
      </c>
      <c r="AC37" s="54">
        <v>8000</v>
      </c>
      <c r="AD37" s="51" t="s">
        <v>139</v>
      </c>
    </row>
    <row r="38" spans="1:30" ht="66.75" customHeight="1" hidden="1">
      <c r="A38" s="49" t="s">
        <v>265</v>
      </c>
      <c r="B38" s="11" t="s">
        <v>60</v>
      </c>
      <c r="C38" s="11" t="s">
        <v>101</v>
      </c>
      <c r="D38" s="11" t="s">
        <v>108</v>
      </c>
      <c r="E38" s="11" t="s">
        <v>155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89"/>
      <c r="U38" s="11"/>
      <c r="V38" s="50"/>
      <c r="W38" s="50"/>
      <c r="X38" s="50"/>
      <c r="Y38" s="50"/>
      <c r="Z38" s="49"/>
      <c r="AA38" s="13">
        <v>0</v>
      </c>
      <c r="AB38" s="54"/>
      <c r="AC38" s="54"/>
      <c r="AD38" s="51"/>
    </row>
    <row r="39" spans="1:30" ht="66.75" customHeight="1" hidden="1">
      <c r="A39" s="51" t="s">
        <v>139</v>
      </c>
      <c r="B39" s="52" t="s">
        <v>60</v>
      </c>
      <c r="C39" s="52" t="s">
        <v>101</v>
      </c>
      <c r="D39" s="52" t="s">
        <v>108</v>
      </c>
      <c r="E39" s="52" t="s">
        <v>155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17" t="s">
        <v>140</v>
      </c>
      <c r="U39" s="52"/>
      <c r="V39" s="53"/>
      <c r="W39" s="53"/>
      <c r="X39" s="53"/>
      <c r="Y39" s="53"/>
      <c r="Z39" s="51"/>
      <c r="AA39" s="54">
        <v>0</v>
      </c>
      <c r="AB39" s="54"/>
      <c r="AC39" s="54"/>
      <c r="AD39" s="51"/>
    </row>
    <row r="40" spans="1:30" ht="66" customHeight="1" hidden="1">
      <c r="A40" s="49" t="s">
        <v>266</v>
      </c>
      <c r="B40" s="11" t="s">
        <v>60</v>
      </c>
      <c r="C40" s="11" t="s">
        <v>101</v>
      </c>
      <c r="D40" s="11" t="s">
        <v>108</v>
      </c>
      <c r="E40" s="11" t="s">
        <v>224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9"/>
      <c r="U40" s="11"/>
      <c r="V40" s="50"/>
      <c r="W40" s="50"/>
      <c r="X40" s="50"/>
      <c r="Y40" s="50"/>
      <c r="Z40" s="49"/>
      <c r="AA40" s="13">
        <v>0</v>
      </c>
      <c r="AB40" s="54"/>
      <c r="AC40" s="54"/>
      <c r="AD40" s="51"/>
    </row>
    <row r="41" spans="1:30" ht="52.5" customHeight="1" hidden="1">
      <c r="A41" s="51" t="s">
        <v>139</v>
      </c>
      <c r="B41" s="52" t="s">
        <v>60</v>
      </c>
      <c r="C41" s="52" t="s">
        <v>101</v>
      </c>
      <c r="D41" s="52" t="s">
        <v>108</v>
      </c>
      <c r="E41" s="52" t="s">
        <v>224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117" t="s">
        <v>140</v>
      </c>
      <c r="U41" s="52"/>
      <c r="V41" s="53"/>
      <c r="W41" s="53"/>
      <c r="X41" s="53"/>
      <c r="Y41" s="53"/>
      <c r="Z41" s="51"/>
      <c r="AA41" s="54">
        <v>0</v>
      </c>
      <c r="AB41" s="54"/>
      <c r="AC41" s="54"/>
      <c r="AD41" s="51"/>
    </row>
    <row r="42" spans="1:30" ht="99.75" customHeight="1" hidden="1">
      <c r="A42" s="49" t="s">
        <v>267</v>
      </c>
      <c r="B42" s="11" t="s">
        <v>60</v>
      </c>
      <c r="C42" s="11" t="s">
        <v>101</v>
      </c>
      <c r="D42" s="11" t="s">
        <v>108</v>
      </c>
      <c r="E42" s="11" t="s">
        <v>268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89"/>
      <c r="U42" s="11"/>
      <c r="V42" s="50"/>
      <c r="W42" s="50"/>
      <c r="X42" s="50"/>
      <c r="Y42" s="50"/>
      <c r="Z42" s="49"/>
      <c r="AA42" s="13">
        <v>0</v>
      </c>
      <c r="AB42" s="13"/>
      <c r="AC42" s="13"/>
      <c r="AD42" s="49" t="s">
        <v>154</v>
      </c>
    </row>
    <row r="43" spans="1:30" ht="60.75" customHeight="1" hidden="1">
      <c r="A43" s="51" t="s">
        <v>139</v>
      </c>
      <c r="B43" s="52" t="s">
        <v>60</v>
      </c>
      <c r="C43" s="52" t="s">
        <v>101</v>
      </c>
      <c r="D43" s="52" t="s">
        <v>108</v>
      </c>
      <c r="E43" s="52" t="s">
        <v>268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117" t="s">
        <v>140</v>
      </c>
      <c r="U43" s="52"/>
      <c r="V43" s="53"/>
      <c r="W43" s="53"/>
      <c r="X43" s="53"/>
      <c r="Y43" s="53"/>
      <c r="Z43" s="51"/>
      <c r="AA43" s="54">
        <v>0</v>
      </c>
      <c r="AB43" s="54"/>
      <c r="AC43" s="54"/>
      <c r="AD43" s="51" t="s">
        <v>146</v>
      </c>
    </row>
    <row r="44" spans="1:30" ht="28.5" customHeight="1">
      <c r="A44" s="49" t="s">
        <v>137</v>
      </c>
      <c r="B44" s="11" t="s">
        <v>60</v>
      </c>
      <c r="C44" s="11" t="s">
        <v>101</v>
      </c>
      <c r="D44" s="11" t="s">
        <v>108</v>
      </c>
      <c r="E44" s="11" t="s">
        <v>138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89"/>
      <c r="U44" s="11"/>
      <c r="V44" s="50"/>
      <c r="W44" s="50"/>
      <c r="X44" s="50"/>
      <c r="Y44" s="50"/>
      <c r="Z44" s="49"/>
      <c r="AA44" s="13">
        <v>2326606.16</v>
      </c>
      <c r="AB44" s="13">
        <v>1594107</v>
      </c>
      <c r="AC44" s="13">
        <v>1586923</v>
      </c>
      <c r="AD44" s="49" t="s">
        <v>137</v>
      </c>
    </row>
    <row r="45" spans="1:30" ht="114" customHeight="1">
      <c r="A45" s="51" t="s">
        <v>146</v>
      </c>
      <c r="B45" s="52" t="s">
        <v>60</v>
      </c>
      <c r="C45" s="52" t="s">
        <v>101</v>
      </c>
      <c r="D45" s="52" t="s">
        <v>108</v>
      </c>
      <c r="E45" s="52" t="s">
        <v>138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117" t="s">
        <v>147</v>
      </c>
      <c r="U45" s="52"/>
      <c r="V45" s="53"/>
      <c r="W45" s="53"/>
      <c r="X45" s="53"/>
      <c r="Y45" s="53"/>
      <c r="Z45" s="51"/>
      <c r="AA45" s="54">
        <v>1858977.91</v>
      </c>
      <c r="AB45" s="54">
        <v>1443781</v>
      </c>
      <c r="AC45" s="54">
        <v>1436597</v>
      </c>
      <c r="AD45" s="51" t="s">
        <v>146</v>
      </c>
    </row>
    <row r="46" spans="1:30" ht="57" customHeight="1">
      <c r="A46" s="51" t="s">
        <v>139</v>
      </c>
      <c r="B46" s="52" t="s">
        <v>60</v>
      </c>
      <c r="C46" s="52" t="s">
        <v>101</v>
      </c>
      <c r="D46" s="52" t="s">
        <v>108</v>
      </c>
      <c r="E46" s="52" t="s">
        <v>138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117" t="s">
        <v>140</v>
      </c>
      <c r="U46" s="52"/>
      <c r="V46" s="53"/>
      <c r="W46" s="53"/>
      <c r="X46" s="53"/>
      <c r="Y46" s="53"/>
      <c r="Z46" s="51"/>
      <c r="AA46" s="54">
        <v>462148.25</v>
      </c>
      <c r="AB46" s="54">
        <v>150326</v>
      </c>
      <c r="AC46" s="54">
        <v>150326</v>
      </c>
      <c r="AD46" s="51" t="s">
        <v>139</v>
      </c>
    </row>
    <row r="47" spans="1:30" ht="41.25" customHeight="1">
      <c r="A47" s="51" t="s">
        <v>141</v>
      </c>
      <c r="B47" s="52" t="s">
        <v>60</v>
      </c>
      <c r="C47" s="52" t="s">
        <v>101</v>
      </c>
      <c r="D47" s="52" t="s">
        <v>108</v>
      </c>
      <c r="E47" s="52" t="s">
        <v>138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117" t="s">
        <v>142</v>
      </c>
      <c r="U47" s="52"/>
      <c r="V47" s="53"/>
      <c r="W47" s="53"/>
      <c r="X47" s="53"/>
      <c r="Y47" s="53"/>
      <c r="Z47" s="51"/>
      <c r="AA47" s="54">
        <v>5480</v>
      </c>
      <c r="AB47" s="54"/>
      <c r="AC47" s="54"/>
      <c r="AD47" s="51"/>
    </row>
    <row r="48" spans="1:30" ht="60.75" customHeight="1">
      <c r="A48" s="49" t="s">
        <v>156</v>
      </c>
      <c r="B48" s="11" t="s">
        <v>60</v>
      </c>
      <c r="C48" s="11" t="s">
        <v>101</v>
      </c>
      <c r="D48" s="11" t="s">
        <v>108</v>
      </c>
      <c r="E48" s="11" t="s">
        <v>157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89"/>
      <c r="U48" s="11"/>
      <c r="V48" s="50"/>
      <c r="W48" s="50"/>
      <c r="X48" s="50"/>
      <c r="Y48" s="50"/>
      <c r="Z48" s="49"/>
      <c r="AA48" s="13">
        <v>2283865.99</v>
      </c>
      <c r="AB48" s="13">
        <v>2014964</v>
      </c>
      <c r="AC48" s="13">
        <v>2039572</v>
      </c>
      <c r="AD48" s="49" t="s">
        <v>156</v>
      </c>
    </row>
    <row r="49" spans="1:30" ht="114" customHeight="1">
      <c r="A49" s="51" t="s">
        <v>146</v>
      </c>
      <c r="B49" s="52" t="s">
        <v>60</v>
      </c>
      <c r="C49" s="52" t="s">
        <v>101</v>
      </c>
      <c r="D49" s="52" t="s">
        <v>108</v>
      </c>
      <c r="E49" s="52" t="s">
        <v>157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117" t="s">
        <v>147</v>
      </c>
      <c r="U49" s="52"/>
      <c r="V49" s="53"/>
      <c r="W49" s="53"/>
      <c r="X49" s="53"/>
      <c r="Y49" s="53"/>
      <c r="Z49" s="51"/>
      <c r="AA49" s="54">
        <v>2202644.29</v>
      </c>
      <c r="AB49" s="54">
        <v>1958964</v>
      </c>
      <c r="AC49" s="54">
        <v>1983572</v>
      </c>
      <c r="AD49" s="51" t="s">
        <v>146</v>
      </c>
    </row>
    <row r="50" spans="1:30" ht="62.25" customHeight="1">
      <c r="A50" s="51" t="s">
        <v>139</v>
      </c>
      <c r="B50" s="52" t="s">
        <v>60</v>
      </c>
      <c r="C50" s="52" t="s">
        <v>101</v>
      </c>
      <c r="D50" s="52" t="s">
        <v>108</v>
      </c>
      <c r="E50" s="52" t="s">
        <v>157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117" t="s">
        <v>140</v>
      </c>
      <c r="U50" s="52"/>
      <c r="V50" s="53"/>
      <c r="W50" s="53"/>
      <c r="X50" s="53"/>
      <c r="Y50" s="53"/>
      <c r="Z50" s="51"/>
      <c r="AA50" s="54">
        <v>81221.7</v>
      </c>
      <c r="AB50" s="54">
        <v>56000</v>
      </c>
      <c r="AC50" s="54">
        <v>56000</v>
      </c>
      <c r="AD50" s="51" t="s">
        <v>139</v>
      </c>
    </row>
    <row r="51" spans="1:30" ht="82.5" customHeight="1">
      <c r="A51" s="48" t="s">
        <v>109</v>
      </c>
      <c r="B51" s="3" t="s">
        <v>60</v>
      </c>
      <c r="C51" s="3" t="s">
        <v>101</v>
      </c>
      <c r="D51" s="3" t="s">
        <v>110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03"/>
      <c r="U51" s="3"/>
      <c r="V51" s="47"/>
      <c r="W51" s="47"/>
      <c r="X51" s="47"/>
      <c r="Y51" s="47"/>
      <c r="Z51" s="48"/>
      <c r="AA51" s="10">
        <v>17000</v>
      </c>
      <c r="AB51" s="10">
        <v>30500</v>
      </c>
      <c r="AC51" s="10">
        <v>30500</v>
      </c>
      <c r="AD51" s="48" t="s">
        <v>109</v>
      </c>
    </row>
    <row r="52" spans="1:30" ht="39" customHeight="1">
      <c r="A52" s="49" t="s">
        <v>135</v>
      </c>
      <c r="B52" s="11" t="s">
        <v>60</v>
      </c>
      <c r="C52" s="11" t="s">
        <v>101</v>
      </c>
      <c r="D52" s="11" t="s">
        <v>110</v>
      </c>
      <c r="E52" s="11" t="s">
        <v>136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89"/>
      <c r="U52" s="11"/>
      <c r="V52" s="50"/>
      <c r="W52" s="50"/>
      <c r="X52" s="50"/>
      <c r="Y52" s="50"/>
      <c r="Z52" s="49"/>
      <c r="AA52" s="13">
        <v>17000</v>
      </c>
      <c r="AB52" s="13">
        <v>30500</v>
      </c>
      <c r="AC52" s="13">
        <v>30500</v>
      </c>
      <c r="AD52" s="49" t="s">
        <v>135</v>
      </c>
    </row>
    <row r="53" spans="1:30" ht="222" customHeight="1">
      <c r="A53" s="12" t="s">
        <v>269</v>
      </c>
      <c r="B53" s="11" t="s">
        <v>60</v>
      </c>
      <c r="C53" s="11" t="s">
        <v>101</v>
      </c>
      <c r="D53" s="11" t="s">
        <v>110</v>
      </c>
      <c r="E53" s="11" t="s">
        <v>159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89"/>
      <c r="U53" s="11"/>
      <c r="V53" s="50"/>
      <c r="W53" s="50"/>
      <c r="X53" s="50"/>
      <c r="Y53" s="50"/>
      <c r="Z53" s="49"/>
      <c r="AA53" s="13">
        <v>14000</v>
      </c>
      <c r="AB53" s="13">
        <v>28000</v>
      </c>
      <c r="AC53" s="13">
        <v>28000</v>
      </c>
      <c r="AD53" s="49" t="s">
        <v>158</v>
      </c>
    </row>
    <row r="54" spans="1:30" ht="23.25" customHeight="1">
      <c r="A54" s="51" t="s">
        <v>160</v>
      </c>
      <c r="B54" s="52" t="s">
        <v>60</v>
      </c>
      <c r="C54" s="52" t="s">
        <v>101</v>
      </c>
      <c r="D54" s="52" t="s">
        <v>110</v>
      </c>
      <c r="E54" s="52" t="s">
        <v>159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117" t="s">
        <v>161</v>
      </c>
      <c r="U54" s="52"/>
      <c r="V54" s="53"/>
      <c r="W54" s="53"/>
      <c r="X54" s="53"/>
      <c r="Y54" s="53"/>
      <c r="Z54" s="51"/>
      <c r="AA54" s="54">
        <v>14000</v>
      </c>
      <c r="AB54" s="54">
        <v>28000</v>
      </c>
      <c r="AC54" s="54">
        <v>28000</v>
      </c>
      <c r="AD54" s="51" t="s">
        <v>160</v>
      </c>
    </row>
    <row r="55" spans="1:30" ht="94.5" customHeight="1">
      <c r="A55" s="49" t="s">
        <v>270</v>
      </c>
      <c r="B55" s="11" t="s">
        <v>60</v>
      </c>
      <c r="C55" s="11" t="s">
        <v>101</v>
      </c>
      <c r="D55" s="11" t="s">
        <v>110</v>
      </c>
      <c r="E55" s="11" t="s">
        <v>163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89"/>
      <c r="U55" s="11"/>
      <c r="V55" s="50"/>
      <c r="W55" s="50"/>
      <c r="X55" s="50"/>
      <c r="Y55" s="50"/>
      <c r="Z55" s="49"/>
      <c r="AA55" s="13">
        <v>1000</v>
      </c>
      <c r="AB55" s="13">
        <v>1000</v>
      </c>
      <c r="AC55" s="13">
        <v>1000</v>
      </c>
      <c r="AD55" s="49" t="s">
        <v>162</v>
      </c>
    </row>
    <row r="56" spans="1:30" ht="26.25" customHeight="1">
      <c r="A56" s="51" t="s">
        <v>160</v>
      </c>
      <c r="B56" s="52" t="s">
        <v>60</v>
      </c>
      <c r="C56" s="52" t="s">
        <v>101</v>
      </c>
      <c r="D56" s="52" t="s">
        <v>110</v>
      </c>
      <c r="E56" s="52" t="s">
        <v>163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117" t="s">
        <v>161</v>
      </c>
      <c r="U56" s="52"/>
      <c r="V56" s="53"/>
      <c r="W56" s="53"/>
      <c r="X56" s="53"/>
      <c r="Y56" s="53"/>
      <c r="Z56" s="51"/>
      <c r="AA56" s="54">
        <v>1000</v>
      </c>
      <c r="AB56" s="54">
        <v>1000</v>
      </c>
      <c r="AC56" s="54">
        <v>1000</v>
      </c>
      <c r="AD56" s="51" t="s">
        <v>160</v>
      </c>
    </row>
    <row r="57" spans="1:30" ht="91.5" customHeight="1">
      <c r="A57" s="49" t="s">
        <v>271</v>
      </c>
      <c r="B57" s="11" t="s">
        <v>60</v>
      </c>
      <c r="C57" s="11" t="s">
        <v>101</v>
      </c>
      <c r="D57" s="11" t="s">
        <v>110</v>
      </c>
      <c r="E57" s="11" t="s">
        <v>272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89"/>
      <c r="U57" s="11"/>
      <c r="V57" s="50"/>
      <c r="W57" s="50"/>
      <c r="X57" s="50"/>
      <c r="Y57" s="50"/>
      <c r="Z57" s="49"/>
      <c r="AA57" s="13">
        <v>2000</v>
      </c>
      <c r="AB57" s="13">
        <v>1500</v>
      </c>
      <c r="AC57" s="13">
        <v>1500</v>
      </c>
      <c r="AD57" s="49" t="s">
        <v>164</v>
      </c>
    </row>
    <row r="58" spans="1:30" ht="29.25" customHeight="1">
      <c r="A58" s="51" t="s">
        <v>160</v>
      </c>
      <c r="B58" s="52" t="s">
        <v>60</v>
      </c>
      <c r="C58" s="52" t="s">
        <v>101</v>
      </c>
      <c r="D58" s="52" t="s">
        <v>110</v>
      </c>
      <c r="E58" s="52" t="s">
        <v>272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117" t="s">
        <v>161</v>
      </c>
      <c r="U58" s="52"/>
      <c r="V58" s="53"/>
      <c r="W58" s="53"/>
      <c r="X58" s="53"/>
      <c r="Y58" s="53"/>
      <c r="Z58" s="51"/>
      <c r="AA58" s="54">
        <v>2000</v>
      </c>
      <c r="AB58" s="54">
        <v>1500</v>
      </c>
      <c r="AC58" s="54">
        <v>1500</v>
      </c>
      <c r="AD58" s="51" t="s">
        <v>160</v>
      </c>
    </row>
    <row r="59" spans="1:30" ht="46.5" customHeight="1">
      <c r="A59" s="48" t="s">
        <v>113</v>
      </c>
      <c r="B59" s="3" t="s">
        <v>60</v>
      </c>
      <c r="C59" s="3" t="s">
        <v>101</v>
      </c>
      <c r="D59" s="3" t="s">
        <v>114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03"/>
      <c r="U59" s="3"/>
      <c r="V59" s="47"/>
      <c r="W59" s="47"/>
      <c r="X59" s="47"/>
      <c r="Y59" s="47"/>
      <c r="Z59" s="48"/>
      <c r="AA59" s="10">
        <f>прил3!X14</f>
        <v>198575.81</v>
      </c>
      <c r="AB59" s="10"/>
      <c r="AC59" s="10"/>
      <c r="AD59" s="48" t="s">
        <v>111</v>
      </c>
    </row>
    <row r="60" spans="1:30" ht="39.75" customHeight="1">
      <c r="A60" s="49" t="s">
        <v>135</v>
      </c>
      <c r="B60" s="11" t="s">
        <v>60</v>
      </c>
      <c r="C60" s="11" t="s">
        <v>101</v>
      </c>
      <c r="D60" s="11" t="s">
        <v>114</v>
      </c>
      <c r="E60" s="11" t="s">
        <v>136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89"/>
      <c r="U60" s="11"/>
      <c r="V60" s="50"/>
      <c r="W60" s="50"/>
      <c r="X60" s="50"/>
      <c r="Y60" s="50"/>
      <c r="Z60" s="49"/>
      <c r="AA60" s="13">
        <f>AA59</f>
        <v>198575.81</v>
      </c>
      <c r="AB60" s="13"/>
      <c r="AC60" s="13"/>
      <c r="AD60" s="49" t="s">
        <v>135</v>
      </c>
    </row>
    <row r="61" spans="1:30" ht="45.75" customHeight="1" hidden="1">
      <c r="A61" s="49" t="s">
        <v>273</v>
      </c>
      <c r="B61" s="11" t="s">
        <v>60</v>
      </c>
      <c r="C61" s="11" t="s">
        <v>101</v>
      </c>
      <c r="D61" s="11" t="s">
        <v>114</v>
      </c>
      <c r="E61" s="11" t="s">
        <v>274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89"/>
      <c r="U61" s="11"/>
      <c r="V61" s="50"/>
      <c r="W61" s="50"/>
      <c r="X61" s="50"/>
      <c r="Y61" s="50"/>
      <c r="Z61" s="49"/>
      <c r="AA61" s="13">
        <v>0</v>
      </c>
      <c r="AB61" s="13"/>
      <c r="AC61" s="13"/>
      <c r="AD61" s="49" t="s">
        <v>166</v>
      </c>
    </row>
    <row r="62" spans="1:30" ht="50.25" customHeight="1" hidden="1">
      <c r="A62" s="51" t="s">
        <v>160</v>
      </c>
      <c r="B62" s="52" t="s">
        <v>60</v>
      </c>
      <c r="C62" s="52" t="s">
        <v>101</v>
      </c>
      <c r="D62" s="52" t="s">
        <v>114</v>
      </c>
      <c r="E62" s="52" t="s">
        <v>274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117" t="s">
        <v>161</v>
      </c>
      <c r="U62" s="52"/>
      <c r="V62" s="53"/>
      <c r="W62" s="53"/>
      <c r="X62" s="53"/>
      <c r="Y62" s="53"/>
      <c r="Z62" s="51"/>
      <c r="AA62" s="54">
        <v>0</v>
      </c>
      <c r="AB62" s="54"/>
      <c r="AC62" s="54"/>
      <c r="AD62" s="51" t="s">
        <v>139</v>
      </c>
    </row>
    <row r="63" spans="1:30" ht="50.25" customHeight="1">
      <c r="A63" s="112" t="s">
        <v>168</v>
      </c>
      <c r="B63" s="110" t="s">
        <v>60</v>
      </c>
      <c r="C63" s="110" t="s">
        <v>101</v>
      </c>
      <c r="D63" s="110" t="s">
        <v>114</v>
      </c>
      <c r="E63" s="110" t="s">
        <v>169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9"/>
      <c r="U63" s="110"/>
      <c r="V63" s="111"/>
      <c r="W63" s="111"/>
      <c r="X63" s="111"/>
      <c r="Y63" s="111"/>
      <c r="Z63" s="112"/>
      <c r="AA63" s="66">
        <f>AA60</f>
        <v>198575.81</v>
      </c>
      <c r="AB63" s="54"/>
      <c r="AC63" s="54"/>
      <c r="AD63" s="51"/>
    </row>
    <row r="64" spans="1:30" ht="50.25" customHeight="1">
      <c r="A64" s="51" t="s">
        <v>139</v>
      </c>
      <c r="B64" s="52" t="s">
        <v>60</v>
      </c>
      <c r="C64" s="52" t="s">
        <v>101</v>
      </c>
      <c r="D64" s="52" t="s">
        <v>114</v>
      </c>
      <c r="E64" s="52" t="s">
        <v>169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117" t="s">
        <v>140</v>
      </c>
      <c r="U64" s="52"/>
      <c r="V64" s="53"/>
      <c r="W64" s="53"/>
      <c r="X64" s="53"/>
      <c r="Y64" s="53"/>
      <c r="Z64" s="51"/>
      <c r="AA64" s="54">
        <v>181484.53</v>
      </c>
      <c r="AB64" s="54"/>
      <c r="AC64" s="54"/>
      <c r="AD64" s="51"/>
    </row>
    <row r="65" spans="1:30" ht="36.75" customHeight="1">
      <c r="A65" s="49" t="s">
        <v>141</v>
      </c>
      <c r="B65" s="11" t="s">
        <v>60</v>
      </c>
      <c r="C65" s="11" t="s">
        <v>101</v>
      </c>
      <c r="D65" s="11" t="s">
        <v>114</v>
      </c>
      <c r="E65" s="11" t="s">
        <v>169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7" t="s">
        <v>142</v>
      </c>
      <c r="U65" s="11"/>
      <c r="V65" s="50"/>
      <c r="W65" s="50"/>
      <c r="X65" s="50"/>
      <c r="Y65" s="50"/>
      <c r="Z65" s="49"/>
      <c r="AA65" s="123">
        <v>17489</v>
      </c>
      <c r="AB65" s="10"/>
      <c r="AC65" s="10"/>
      <c r="AD65" s="48" t="s">
        <v>113</v>
      </c>
    </row>
    <row r="66" spans="1:30" ht="49.5" customHeight="1">
      <c r="A66" s="121" t="s">
        <v>115</v>
      </c>
      <c r="B66" s="87" t="s">
        <v>60</v>
      </c>
      <c r="C66" s="87" t="s">
        <v>106</v>
      </c>
      <c r="D66" s="87" t="s">
        <v>102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127"/>
      <c r="W66" s="127"/>
      <c r="X66" s="127"/>
      <c r="Y66" s="127"/>
      <c r="Z66" s="121"/>
      <c r="AA66" s="90">
        <v>39105</v>
      </c>
      <c r="AB66" s="13"/>
      <c r="AC66" s="13"/>
      <c r="AD66" s="49" t="s">
        <v>135</v>
      </c>
    </row>
    <row r="67" spans="1:30" ht="69" customHeight="1">
      <c r="A67" s="112" t="s">
        <v>218</v>
      </c>
      <c r="B67" s="110" t="s">
        <v>60</v>
      </c>
      <c r="C67" s="110" t="s">
        <v>106</v>
      </c>
      <c r="D67" s="110" t="s">
        <v>120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1"/>
      <c r="W67" s="111"/>
      <c r="X67" s="111"/>
      <c r="Y67" s="111"/>
      <c r="Z67" s="112"/>
      <c r="AA67" s="66">
        <v>39105</v>
      </c>
      <c r="AB67" s="54"/>
      <c r="AC67" s="54"/>
      <c r="AD67" s="51" t="s">
        <v>141</v>
      </c>
    </row>
    <row r="68" spans="1:30" ht="38.25" customHeight="1">
      <c r="A68" s="112" t="s">
        <v>135</v>
      </c>
      <c r="B68" s="110" t="s">
        <v>60</v>
      </c>
      <c r="C68" s="110" t="s">
        <v>106</v>
      </c>
      <c r="D68" s="110" t="s">
        <v>120</v>
      </c>
      <c r="E68" s="110" t="s">
        <v>136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1"/>
      <c r="W68" s="111"/>
      <c r="X68" s="111"/>
      <c r="Y68" s="111"/>
      <c r="Z68" s="112"/>
      <c r="AA68" s="66">
        <v>741</v>
      </c>
      <c r="AB68" s="13"/>
      <c r="AC68" s="13"/>
      <c r="AD68" s="49" t="s">
        <v>167</v>
      </c>
    </row>
    <row r="69" spans="1:30" ht="282.75" customHeight="1">
      <c r="A69" s="12" t="s">
        <v>275</v>
      </c>
      <c r="B69" s="11" t="s">
        <v>60</v>
      </c>
      <c r="C69" s="11" t="s">
        <v>106</v>
      </c>
      <c r="D69" s="11" t="s">
        <v>120</v>
      </c>
      <c r="E69" s="11" t="s">
        <v>276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89"/>
      <c r="U69" s="11"/>
      <c r="V69" s="50"/>
      <c r="W69" s="50"/>
      <c r="X69" s="50"/>
      <c r="Y69" s="50"/>
      <c r="Z69" s="49"/>
      <c r="AA69" s="13">
        <v>741</v>
      </c>
      <c r="AB69" s="54"/>
      <c r="AC69" s="54"/>
      <c r="AD69" s="51" t="s">
        <v>139</v>
      </c>
    </row>
    <row r="70" spans="1:30" ht="51" customHeight="1">
      <c r="A70" s="51" t="s">
        <v>139</v>
      </c>
      <c r="B70" s="128" t="s">
        <v>60</v>
      </c>
      <c r="C70" s="128" t="s">
        <v>106</v>
      </c>
      <c r="D70" s="128" t="s">
        <v>120</v>
      </c>
      <c r="E70" s="128" t="s">
        <v>276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 t="s">
        <v>140</v>
      </c>
      <c r="U70" s="128"/>
      <c r="V70" s="129"/>
      <c r="W70" s="129"/>
      <c r="X70" s="129"/>
      <c r="Y70" s="129"/>
      <c r="Z70" s="130"/>
      <c r="AA70" s="123">
        <v>741</v>
      </c>
      <c r="AB70" s="13"/>
      <c r="AC70" s="13"/>
      <c r="AD70" s="49" t="s">
        <v>168</v>
      </c>
    </row>
    <row r="71" spans="1:30" ht="51" customHeight="1">
      <c r="A71" s="133" t="s">
        <v>294</v>
      </c>
      <c r="B71" s="11" t="s">
        <v>60</v>
      </c>
      <c r="C71" s="11" t="s">
        <v>106</v>
      </c>
      <c r="D71" s="11" t="s">
        <v>120</v>
      </c>
      <c r="E71" s="11" t="s">
        <v>293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7"/>
      <c r="U71" s="11"/>
      <c r="V71" s="50"/>
      <c r="W71" s="50"/>
      <c r="X71" s="50"/>
      <c r="Y71" s="50"/>
      <c r="Z71" s="49"/>
      <c r="AA71" s="13">
        <v>38364</v>
      </c>
      <c r="AB71" s="13"/>
      <c r="AC71" s="13"/>
      <c r="AD71" s="49"/>
    </row>
    <row r="72" spans="1:30" ht="53.25" customHeight="1">
      <c r="A72" s="134" t="s">
        <v>139</v>
      </c>
      <c r="B72" s="117" t="s">
        <v>60</v>
      </c>
      <c r="C72" s="117" t="s">
        <v>106</v>
      </c>
      <c r="D72" s="117" t="s">
        <v>120</v>
      </c>
      <c r="E72" s="117" t="s">
        <v>293</v>
      </c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 t="s">
        <v>140</v>
      </c>
      <c r="U72" s="117"/>
      <c r="V72" s="131"/>
      <c r="W72" s="131"/>
      <c r="X72" s="131"/>
      <c r="Y72" s="131"/>
      <c r="Z72" s="116"/>
      <c r="AA72" s="132">
        <v>38364</v>
      </c>
      <c r="AB72" s="13"/>
      <c r="AC72" s="13"/>
      <c r="AD72" s="49"/>
    </row>
    <row r="73" spans="1:30" ht="53.25" customHeight="1">
      <c r="A73" s="121" t="s">
        <v>118</v>
      </c>
      <c r="B73" s="87" t="s">
        <v>60</v>
      </c>
      <c r="C73" s="87" t="s">
        <v>108</v>
      </c>
      <c r="D73" s="87" t="s">
        <v>102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127"/>
      <c r="W73" s="127"/>
      <c r="X73" s="127"/>
      <c r="Y73" s="127"/>
      <c r="Z73" s="121"/>
      <c r="AA73" s="90">
        <v>319390</v>
      </c>
      <c r="AB73" s="54"/>
      <c r="AC73" s="54"/>
      <c r="AD73" s="51" t="s">
        <v>139</v>
      </c>
    </row>
    <row r="74" spans="1:30" ht="33" customHeight="1">
      <c r="A74" s="49" t="s">
        <v>119</v>
      </c>
      <c r="B74" s="11" t="s">
        <v>60</v>
      </c>
      <c r="C74" s="11" t="s">
        <v>108</v>
      </c>
      <c r="D74" s="11" t="s">
        <v>120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3"/>
      <c r="U74" s="11"/>
      <c r="V74" s="50"/>
      <c r="W74" s="50"/>
      <c r="X74" s="50"/>
      <c r="Y74" s="50"/>
      <c r="Z74" s="49"/>
      <c r="AA74" s="13">
        <v>319390</v>
      </c>
      <c r="AB74" s="54"/>
      <c r="AC74" s="54"/>
      <c r="AD74" s="51" t="s">
        <v>141</v>
      </c>
    </row>
    <row r="75" spans="1:30" ht="30.75" customHeight="1">
      <c r="A75" s="112" t="s">
        <v>135</v>
      </c>
      <c r="B75" s="110" t="s">
        <v>60</v>
      </c>
      <c r="C75" s="110" t="s">
        <v>108</v>
      </c>
      <c r="D75" s="110" t="s">
        <v>120</v>
      </c>
      <c r="E75" s="110" t="s">
        <v>136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1"/>
      <c r="W75" s="111"/>
      <c r="X75" s="111"/>
      <c r="Y75" s="111"/>
      <c r="Z75" s="112"/>
      <c r="AA75" s="66">
        <v>319390</v>
      </c>
      <c r="AB75" s="10"/>
      <c r="AC75" s="10"/>
      <c r="AD75" s="48" t="s">
        <v>115</v>
      </c>
    </row>
    <row r="76" spans="1:30" ht="71.25" customHeight="1">
      <c r="A76" s="112" t="s">
        <v>171</v>
      </c>
      <c r="B76" s="110" t="s">
        <v>60</v>
      </c>
      <c r="C76" s="110" t="s">
        <v>108</v>
      </c>
      <c r="D76" s="110" t="s">
        <v>120</v>
      </c>
      <c r="E76" s="110" t="s">
        <v>172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1"/>
      <c r="W76" s="111"/>
      <c r="X76" s="111"/>
      <c r="Y76" s="111"/>
      <c r="Z76" s="112"/>
      <c r="AA76" s="66">
        <v>319310</v>
      </c>
      <c r="AB76" s="10"/>
      <c r="AC76" s="10"/>
      <c r="AD76" s="48" t="s">
        <v>116</v>
      </c>
    </row>
    <row r="77" spans="1:30" ht="56.25" customHeight="1">
      <c r="A77" s="130" t="s">
        <v>139</v>
      </c>
      <c r="B77" s="128" t="s">
        <v>60</v>
      </c>
      <c r="C77" s="128" t="s">
        <v>108</v>
      </c>
      <c r="D77" s="128" t="s">
        <v>120</v>
      </c>
      <c r="E77" s="128" t="s">
        <v>172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 t="s">
        <v>140</v>
      </c>
      <c r="U77" s="128"/>
      <c r="V77" s="129"/>
      <c r="W77" s="129"/>
      <c r="X77" s="129"/>
      <c r="Y77" s="129"/>
      <c r="Z77" s="130"/>
      <c r="AA77" s="123">
        <v>319310</v>
      </c>
      <c r="AB77" s="13"/>
      <c r="AC77" s="13"/>
      <c r="AD77" s="49" t="s">
        <v>135</v>
      </c>
    </row>
    <row r="78" spans="1:30" ht="41.25" customHeight="1">
      <c r="A78" s="49" t="s">
        <v>262</v>
      </c>
      <c r="B78" s="11" t="s">
        <v>60</v>
      </c>
      <c r="C78" s="11" t="s">
        <v>108</v>
      </c>
      <c r="D78" s="11" t="s">
        <v>261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3"/>
      <c r="U78" s="11"/>
      <c r="V78" s="50"/>
      <c r="W78" s="50"/>
      <c r="X78" s="50"/>
      <c r="Y78" s="50"/>
      <c r="Z78" s="49"/>
      <c r="AA78" s="13">
        <v>80</v>
      </c>
      <c r="AB78" s="13"/>
      <c r="AC78" s="13"/>
      <c r="AD78" s="49" t="s">
        <v>170</v>
      </c>
    </row>
    <row r="79" spans="1:30" ht="40.5" customHeight="1">
      <c r="A79" s="49" t="s">
        <v>135</v>
      </c>
      <c r="B79" s="11" t="s">
        <v>60</v>
      </c>
      <c r="C79" s="11" t="s">
        <v>108</v>
      </c>
      <c r="D79" s="11" t="s">
        <v>261</v>
      </c>
      <c r="E79" s="11" t="s">
        <v>136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89"/>
      <c r="U79" s="11"/>
      <c r="V79" s="50"/>
      <c r="W79" s="50"/>
      <c r="X79" s="50"/>
      <c r="Y79" s="50"/>
      <c r="Z79" s="49"/>
      <c r="AA79" s="13">
        <v>80</v>
      </c>
      <c r="AB79" s="54"/>
      <c r="AC79" s="54"/>
      <c r="AD79" s="51" t="s">
        <v>139</v>
      </c>
    </row>
    <row r="80" spans="1:30" ht="97.5" customHeight="1">
      <c r="A80" s="112" t="s">
        <v>277</v>
      </c>
      <c r="B80" s="110" t="s">
        <v>60</v>
      </c>
      <c r="C80" s="110" t="s">
        <v>108</v>
      </c>
      <c r="D80" s="110" t="s">
        <v>261</v>
      </c>
      <c r="E80" s="110" t="s">
        <v>278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1"/>
      <c r="W80" s="111"/>
      <c r="X80" s="111"/>
      <c r="Y80" s="111"/>
      <c r="Z80" s="112"/>
      <c r="AA80" s="66">
        <v>80</v>
      </c>
      <c r="AB80" s="10"/>
      <c r="AC80" s="10"/>
      <c r="AD80" s="48" t="s">
        <v>118</v>
      </c>
    </row>
    <row r="81" spans="1:30" ht="30" customHeight="1">
      <c r="A81" s="130" t="s">
        <v>160</v>
      </c>
      <c r="B81" s="128" t="s">
        <v>60</v>
      </c>
      <c r="C81" s="128" t="s">
        <v>108</v>
      </c>
      <c r="D81" s="128" t="s">
        <v>261</v>
      </c>
      <c r="E81" s="128" t="s">
        <v>278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 t="s">
        <v>161</v>
      </c>
      <c r="U81" s="128"/>
      <c r="V81" s="129"/>
      <c r="W81" s="129"/>
      <c r="X81" s="129"/>
      <c r="Y81" s="129"/>
      <c r="Z81" s="130"/>
      <c r="AA81" s="123">
        <v>80</v>
      </c>
      <c r="AB81" s="10"/>
      <c r="AC81" s="10"/>
      <c r="AD81" s="48" t="s">
        <v>119</v>
      </c>
    </row>
    <row r="82" spans="1:30" ht="34.5" customHeight="1">
      <c r="A82" s="48" t="s">
        <v>121</v>
      </c>
      <c r="B82" s="3" t="s">
        <v>60</v>
      </c>
      <c r="C82" s="3" t="s">
        <v>122</v>
      </c>
      <c r="D82" s="3" t="s">
        <v>102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03"/>
      <c r="U82" s="3"/>
      <c r="V82" s="47"/>
      <c r="W82" s="47"/>
      <c r="X82" s="47"/>
      <c r="Y82" s="47"/>
      <c r="Z82" s="48"/>
      <c r="AA82" s="10">
        <f>прил3!X20</f>
        <v>421406.14</v>
      </c>
      <c r="AB82" s="13"/>
      <c r="AC82" s="13"/>
      <c r="AD82" s="49" t="s">
        <v>135</v>
      </c>
    </row>
    <row r="83" spans="1:30" ht="22.5" customHeight="1">
      <c r="A83" s="49" t="s">
        <v>123</v>
      </c>
      <c r="B83" s="11" t="s">
        <v>60</v>
      </c>
      <c r="C83" s="11" t="s">
        <v>122</v>
      </c>
      <c r="D83" s="11" t="s">
        <v>106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3"/>
      <c r="U83" s="11"/>
      <c r="V83" s="50"/>
      <c r="W83" s="50"/>
      <c r="X83" s="50"/>
      <c r="Y83" s="50"/>
      <c r="Z83" s="49"/>
      <c r="AA83" s="13">
        <f>AA82</f>
        <v>421406.14</v>
      </c>
      <c r="AB83" s="54"/>
      <c r="AC83" s="54"/>
      <c r="AD83" s="51" t="s">
        <v>139</v>
      </c>
    </row>
    <row r="84" spans="1:30" ht="45.75" customHeight="1">
      <c r="A84" s="112" t="s">
        <v>135</v>
      </c>
      <c r="B84" s="110" t="s">
        <v>60</v>
      </c>
      <c r="C84" s="110" t="s">
        <v>122</v>
      </c>
      <c r="D84" s="110" t="s">
        <v>106</v>
      </c>
      <c r="E84" s="110" t="s">
        <v>136</v>
      </c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1"/>
      <c r="W84" s="111"/>
      <c r="X84" s="111"/>
      <c r="Y84" s="111"/>
      <c r="Z84" s="112"/>
      <c r="AA84" s="66">
        <f>AA83</f>
        <v>421406.14</v>
      </c>
      <c r="AB84" s="10">
        <v>253123</v>
      </c>
      <c r="AC84" s="10">
        <v>224923</v>
      </c>
      <c r="AD84" s="48" t="s">
        <v>121</v>
      </c>
    </row>
    <row r="85" spans="1:30" ht="45.75" customHeight="1">
      <c r="A85" s="135" t="s">
        <v>295</v>
      </c>
      <c r="B85" s="18" t="s">
        <v>60</v>
      </c>
      <c r="C85" s="18" t="s">
        <v>122</v>
      </c>
      <c r="D85" s="18" t="s">
        <v>106</v>
      </c>
      <c r="E85" s="18" t="s">
        <v>296</v>
      </c>
      <c r="F85" s="18" t="s">
        <v>297</v>
      </c>
      <c r="G85" s="136">
        <v>12500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1"/>
      <c r="W85" s="111"/>
      <c r="X85" s="111"/>
      <c r="Y85" s="111"/>
      <c r="Z85" s="112"/>
      <c r="AA85" s="66">
        <v>12500</v>
      </c>
      <c r="AB85" s="10"/>
      <c r="AC85" s="10"/>
      <c r="AD85" s="48"/>
    </row>
    <row r="86" spans="1:30" ht="45.75" customHeight="1">
      <c r="A86" s="124" t="s">
        <v>139</v>
      </c>
      <c r="B86" s="125" t="s">
        <v>60</v>
      </c>
      <c r="C86" s="125" t="s">
        <v>122</v>
      </c>
      <c r="D86" s="125" t="s">
        <v>106</v>
      </c>
      <c r="E86" s="125" t="s">
        <v>296</v>
      </c>
      <c r="F86" s="125" t="s">
        <v>140</v>
      </c>
      <c r="G86" s="126">
        <v>12500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89" t="s">
        <v>140</v>
      </c>
      <c r="U86" s="52"/>
      <c r="V86" s="53"/>
      <c r="W86" s="53"/>
      <c r="X86" s="53"/>
      <c r="Y86" s="53"/>
      <c r="Z86" s="51"/>
      <c r="AA86" s="54">
        <v>12500</v>
      </c>
      <c r="AB86" s="10"/>
      <c r="AC86" s="10"/>
      <c r="AD86" s="48"/>
    </row>
    <row r="87" spans="1:30" ht="45.75" customHeight="1">
      <c r="A87" s="135" t="s">
        <v>167</v>
      </c>
      <c r="B87" s="18" t="s">
        <v>60</v>
      </c>
      <c r="C87" s="18" t="s">
        <v>122</v>
      </c>
      <c r="D87" s="18" t="s">
        <v>106</v>
      </c>
      <c r="E87" s="18" t="s">
        <v>298</v>
      </c>
      <c r="F87" s="18" t="s">
        <v>297</v>
      </c>
      <c r="G87" s="136">
        <v>200000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1"/>
      <c r="W87" s="111"/>
      <c r="X87" s="111"/>
      <c r="Y87" s="111"/>
      <c r="Z87" s="112"/>
      <c r="AA87" s="66">
        <v>200000</v>
      </c>
      <c r="AB87" s="10"/>
      <c r="AC87" s="10"/>
      <c r="AD87" s="48"/>
    </row>
    <row r="88" spans="1:30" ht="45.75" customHeight="1">
      <c r="A88" s="124" t="s">
        <v>139</v>
      </c>
      <c r="B88" s="125" t="s">
        <v>60</v>
      </c>
      <c r="C88" s="125" t="s">
        <v>122</v>
      </c>
      <c r="D88" s="125" t="s">
        <v>106</v>
      </c>
      <c r="E88" s="125" t="s">
        <v>298</v>
      </c>
      <c r="F88" s="125" t="s">
        <v>140</v>
      </c>
      <c r="G88" s="126">
        <v>200000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89" t="s">
        <v>140</v>
      </c>
      <c r="U88" s="52"/>
      <c r="V88" s="53"/>
      <c r="W88" s="53"/>
      <c r="X88" s="53"/>
      <c r="Y88" s="53"/>
      <c r="Z88" s="51"/>
      <c r="AA88" s="54">
        <v>200000</v>
      </c>
      <c r="AB88" s="10"/>
      <c r="AC88" s="10"/>
      <c r="AD88" s="48"/>
    </row>
    <row r="89" spans="1:30" ht="55.5" customHeight="1">
      <c r="A89" s="112" t="s">
        <v>173</v>
      </c>
      <c r="B89" s="110" t="s">
        <v>60</v>
      </c>
      <c r="C89" s="110" t="s">
        <v>122</v>
      </c>
      <c r="D89" s="110" t="s">
        <v>106</v>
      </c>
      <c r="E89" s="110" t="s">
        <v>174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1"/>
      <c r="W89" s="111"/>
      <c r="X89" s="111"/>
      <c r="Y89" s="111"/>
      <c r="Z89" s="112"/>
      <c r="AA89" s="66">
        <f>AA90+AA91</f>
        <v>202676.14</v>
      </c>
      <c r="AB89" s="10">
        <v>253123</v>
      </c>
      <c r="AC89" s="10">
        <v>224923</v>
      </c>
      <c r="AD89" s="48" t="s">
        <v>123</v>
      </c>
    </row>
    <row r="90" spans="1:30" ht="115.5" customHeight="1">
      <c r="A90" s="130" t="s">
        <v>146</v>
      </c>
      <c r="B90" s="128" t="s">
        <v>60</v>
      </c>
      <c r="C90" s="128" t="s">
        <v>122</v>
      </c>
      <c r="D90" s="128" t="s">
        <v>106</v>
      </c>
      <c r="E90" s="128" t="s">
        <v>174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 t="s">
        <v>147</v>
      </c>
      <c r="U90" s="128"/>
      <c r="V90" s="129"/>
      <c r="W90" s="129"/>
      <c r="X90" s="129"/>
      <c r="Y90" s="129"/>
      <c r="Z90" s="130"/>
      <c r="AA90" s="123">
        <v>5083.01</v>
      </c>
      <c r="AB90" s="13">
        <v>253123</v>
      </c>
      <c r="AC90" s="13">
        <v>224923</v>
      </c>
      <c r="AD90" s="49" t="s">
        <v>135</v>
      </c>
    </row>
    <row r="91" spans="1:30" ht="56.25" customHeight="1">
      <c r="A91" s="51" t="s">
        <v>139</v>
      </c>
      <c r="B91" s="52" t="s">
        <v>60</v>
      </c>
      <c r="C91" s="52" t="s">
        <v>122</v>
      </c>
      <c r="D91" s="52" t="s">
        <v>106</v>
      </c>
      <c r="E91" s="52" t="s">
        <v>174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117" t="s">
        <v>140</v>
      </c>
      <c r="U91" s="52"/>
      <c r="V91" s="53"/>
      <c r="W91" s="53"/>
      <c r="X91" s="53"/>
      <c r="Y91" s="53"/>
      <c r="Z91" s="51"/>
      <c r="AA91" s="54">
        <v>197593.13</v>
      </c>
      <c r="AB91" s="13">
        <v>245311</v>
      </c>
      <c r="AC91" s="13">
        <v>217111</v>
      </c>
      <c r="AD91" s="49" t="s">
        <v>173</v>
      </c>
    </row>
    <row r="92" spans="1:30" ht="56.25" customHeight="1">
      <c r="A92" s="112" t="s">
        <v>299</v>
      </c>
      <c r="B92" s="110" t="s">
        <v>60</v>
      </c>
      <c r="C92" s="110" t="s">
        <v>122</v>
      </c>
      <c r="D92" s="110" t="s">
        <v>106</v>
      </c>
      <c r="E92" s="110" t="s">
        <v>300</v>
      </c>
      <c r="F92" s="110" t="s">
        <v>297</v>
      </c>
      <c r="G92" s="110">
        <v>6230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1"/>
      <c r="W92" s="111"/>
      <c r="X92" s="111"/>
      <c r="Y92" s="111"/>
      <c r="Z92" s="112"/>
      <c r="AA92" s="66">
        <v>6230</v>
      </c>
      <c r="AB92" s="13"/>
      <c r="AC92" s="13"/>
      <c r="AD92" s="49"/>
    </row>
    <row r="93" spans="1:30" ht="54" customHeight="1">
      <c r="A93" s="51" t="s">
        <v>139</v>
      </c>
      <c r="B93" s="52" t="s">
        <v>60</v>
      </c>
      <c r="C93" s="52" t="s">
        <v>122</v>
      </c>
      <c r="D93" s="52" t="s">
        <v>106</v>
      </c>
      <c r="E93" s="52" t="s">
        <v>300</v>
      </c>
      <c r="F93" s="52" t="s">
        <v>140</v>
      </c>
      <c r="G93" s="52">
        <v>6230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117" t="s">
        <v>140</v>
      </c>
      <c r="U93" s="52"/>
      <c r="V93" s="53"/>
      <c r="W93" s="53"/>
      <c r="X93" s="53"/>
      <c r="Y93" s="53"/>
      <c r="Z93" s="51"/>
      <c r="AA93" s="54">
        <v>6230</v>
      </c>
      <c r="AB93" s="13"/>
      <c r="AC93" s="13"/>
      <c r="AD93" s="49"/>
    </row>
    <row r="94" spans="1:30" ht="0.75" customHeight="1" hidden="1">
      <c r="A94" s="48" t="s">
        <v>279</v>
      </c>
      <c r="B94" s="3" t="s">
        <v>60</v>
      </c>
      <c r="C94" s="3" t="s">
        <v>122</v>
      </c>
      <c r="D94" s="3" t="s">
        <v>106</v>
      </c>
      <c r="E94" s="3" t="s">
        <v>280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9"/>
      <c r="U94" s="3"/>
      <c r="V94" s="47"/>
      <c r="W94" s="47"/>
      <c r="X94" s="47"/>
      <c r="Y94" s="47"/>
      <c r="Z94" s="48"/>
      <c r="AA94" s="10">
        <v>0</v>
      </c>
      <c r="AB94" s="54">
        <v>7812</v>
      </c>
      <c r="AC94" s="54">
        <v>7812</v>
      </c>
      <c r="AD94" s="51" t="s">
        <v>146</v>
      </c>
    </row>
    <row r="95" spans="1:30" ht="57.75" customHeight="1" hidden="1">
      <c r="A95" s="48" t="s">
        <v>139</v>
      </c>
      <c r="B95" s="3" t="s">
        <v>60</v>
      </c>
      <c r="C95" s="3" t="s">
        <v>122</v>
      </c>
      <c r="D95" s="3" t="s">
        <v>106</v>
      </c>
      <c r="E95" s="3" t="s">
        <v>280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117" t="s">
        <v>140</v>
      </c>
      <c r="U95" s="3"/>
      <c r="V95" s="47"/>
      <c r="W95" s="47"/>
      <c r="X95" s="47"/>
      <c r="Y95" s="47"/>
      <c r="Z95" s="48"/>
      <c r="AA95" s="10">
        <v>0</v>
      </c>
      <c r="AB95" s="54">
        <v>237499</v>
      </c>
      <c r="AC95" s="54">
        <v>209299</v>
      </c>
      <c r="AD95" s="51" t="s">
        <v>139</v>
      </c>
    </row>
    <row r="96" spans="1:30" ht="42.75" customHeight="1">
      <c r="A96" s="121" t="s">
        <v>219</v>
      </c>
      <c r="B96" s="87" t="s">
        <v>60</v>
      </c>
      <c r="C96" s="87" t="s">
        <v>112</v>
      </c>
      <c r="D96" s="87" t="s">
        <v>102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127"/>
      <c r="W96" s="127"/>
      <c r="X96" s="127"/>
      <c r="Y96" s="127"/>
      <c r="Z96" s="121"/>
      <c r="AA96" s="90">
        <v>31839.22</v>
      </c>
      <c r="AB96" s="13"/>
      <c r="AC96" s="13"/>
      <c r="AD96" s="49" t="s">
        <v>175</v>
      </c>
    </row>
    <row r="97" spans="1:30" ht="45" customHeight="1">
      <c r="A97" s="49" t="s">
        <v>281</v>
      </c>
      <c r="B97" s="11" t="s">
        <v>60</v>
      </c>
      <c r="C97" s="11" t="s">
        <v>112</v>
      </c>
      <c r="D97" s="11" t="s">
        <v>112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03"/>
      <c r="U97" s="11"/>
      <c r="V97" s="50"/>
      <c r="W97" s="50"/>
      <c r="X97" s="50"/>
      <c r="Y97" s="50"/>
      <c r="Z97" s="49"/>
      <c r="AA97" s="13">
        <v>31839.22</v>
      </c>
      <c r="AB97" s="54"/>
      <c r="AC97" s="54"/>
      <c r="AD97" s="51" t="s">
        <v>139</v>
      </c>
    </row>
    <row r="98" spans="1:30" ht="42.75" customHeight="1">
      <c r="A98" s="51" t="s">
        <v>135</v>
      </c>
      <c r="B98" s="52" t="s">
        <v>60</v>
      </c>
      <c r="C98" s="52" t="s">
        <v>112</v>
      </c>
      <c r="D98" s="52" t="s">
        <v>112</v>
      </c>
      <c r="E98" s="52" t="s">
        <v>136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89"/>
      <c r="U98" s="52"/>
      <c r="V98" s="53"/>
      <c r="W98" s="53"/>
      <c r="X98" s="53"/>
      <c r="Y98" s="53"/>
      <c r="Z98" s="51"/>
      <c r="AA98" s="54">
        <v>31839.22</v>
      </c>
      <c r="AB98" s="10">
        <v>380000</v>
      </c>
      <c r="AC98" s="10">
        <v>380000</v>
      </c>
      <c r="AD98" s="48" t="s">
        <v>124</v>
      </c>
    </row>
    <row r="99" spans="1:30" ht="42" customHeight="1">
      <c r="A99" s="112" t="s">
        <v>225</v>
      </c>
      <c r="B99" s="110" t="s">
        <v>60</v>
      </c>
      <c r="C99" s="110" t="s">
        <v>112</v>
      </c>
      <c r="D99" s="110" t="s">
        <v>112</v>
      </c>
      <c r="E99" s="110" t="s">
        <v>226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1"/>
      <c r="W99" s="111"/>
      <c r="X99" s="111"/>
      <c r="Y99" s="111"/>
      <c r="Z99" s="112"/>
      <c r="AA99" s="66">
        <v>31839.22</v>
      </c>
      <c r="AB99" s="10">
        <v>380000</v>
      </c>
      <c r="AC99" s="10">
        <v>380000</v>
      </c>
      <c r="AD99" s="48" t="s">
        <v>125</v>
      </c>
    </row>
    <row r="100" spans="1:30" ht="121.5" customHeight="1">
      <c r="A100" s="130" t="s">
        <v>146</v>
      </c>
      <c r="B100" s="128" t="s">
        <v>60</v>
      </c>
      <c r="C100" s="128" t="s">
        <v>112</v>
      </c>
      <c r="D100" s="128" t="s">
        <v>112</v>
      </c>
      <c r="E100" s="128" t="s">
        <v>226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 t="s">
        <v>147</v>
      </c>
      <c r="U100" s="128"/>
      <c r="V100" s="129"/>
      <c r="W100" s="129"/>
      <c r="X100" s="129"/>
      <c r="Y100" s="129"/>
      <c r="Z100" s="130"/>
      <c r="AA100" s="123">
        <v>31839.22</v>
      </c>
      <c r="AB100" s="13">
        <v>380000</v>
      </c>
      <c r="AC100" s="13">
        <v>380000</v>
      </c>
      <c r="AD100" s="49" t="s">
        <v>135</v>
      </c>
    </row>
    <row r="101" spans="1:30" ht="32.25" customHeight="1">
      <c r="A101" s="121" t="s">
        <v>124</v>
      </c>
      <c r="B101" s="87" t="s">
        <v>60</v>
      </c>
      <c r="C101" s="87" t="s">
        <v>117</v>
      </c>
      <c r="D101" s="87" t="s">
        <v>102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127"/>
      <c r="W101" s="127"/>
      <c r="X101" s="127"/>
      <c r="Y101" s="127"/>
      <c r="Z101" s="121"/>
      <c r="AA101" s="90">
        <f>прил3!X26</f>
        <v>393947</v>
      </c>
      <c r="AB101" s="13">
        <v>380000</v>
      </c>
      <c r="AC101" s="13">
        <v>380000</v>
      </c>
      <c r="AD101" s="49" t="s">
        <v>176</v>
      </c>
    </row>
    <row r="102" spans="1:30" ht="33.75" customHeight="1">
      <c r="A102" s="49" t="s">
        <v>125</v>
      </c>
      <c r="B102" s="11" t="s">
        <v>60</v>
      </c>
      <c r="C102" s="11" t="s">
        <v>117</v>
      </c>
      <c r="D102" s="11" t="s">
        <v>101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03"/>
      <c r="U102" s="11"/>
      <c r="V102" s="50"/>
      <c r="W102" s="50"/>
      <c r="X102" s="50"/>
      <c r="Y102" s="50"/>
      <c r="Z102" s="49"/>
      <c r="AA102" s="13">
        <f>AA101</f>
        <v>393947</v>
      </c>
      <c r="AB102" s="54">
        <v>380000</v>
      </c>
      <c r="AC102" s="54">
        <v>380000</v>
      </c>
      <c r="AD102" s="51" t="s">
        <v>178</v>
      </c>
    </row>
    <row r="103" spans="1:30" ht="47.25" customHeight="1">
      <c r="A103" s="112" t="s">
        <v>135</v>
      </c>
      <c r="B103" s="110" t="s">
        <v>60</v>
      </c>
      <c r="C103" s="110" t="s">
        <v>117</v>
      </c>
      <c r="D103" s="110" t="s">
        <v>101</v>
      </c>
      <c r="E103" s="110" t="s">
        <v>136</v>
      </c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1"/>
      <c r="W103" s="111"/>
      <c r="X103" s="111"/>
      <c r="Y103" s="111"/>
      <c r="Z103" s="112"/>
      <c r="AA103" s="66">
        <v>393947</v>
      </c>
      <c r="AB103" s="10">
        <v>95192</v>
      </c>
      <c r="AC103" s="10">
        <v>95192</v>
      </c>
      <c r="AD103" s="48" t="s">
        <v>126</v>
      </c>
    </row>
    <row r="104" spans="1:30" ht="75.75" customHeight="1">
      <c r="A104" s="112" t="s">
        <v>176</v>
      </c>
      <c r="B104" s="110" t="s">
        <v>60</v>
      </c>
      <c r="C104" s="110" t="s">
        <v>117</v>
      </c>
      <c r="D104" s="110" t="s">
        <v>101</v>
      </c>
      <c r="E104" s="110" t="s">
        <v>177</v>
      </c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1"/>
      <c r="W104" s="111"/>
      <c r="X104" s="111"/>
      <c r="Y104" s="111"/>
      <c r="Z104" s="112"/>
      <c r="AA104" s="66">
        <v>393947</v>
      </c>
      <c r="AB104" s="10">
        <v>95192</v>
      </c>
      <c r="AC104" s="10">
        <v>95192</v>
      </c>
      <c r="AD104" s="48" t="s">
        <v>128</v>
      </c>
    </row>
    <row r="105" spans="1:30" ht="35.25" customHeight="1">
      <c r="A105" s="130" t="s">
        <v>178</v>
      </c>
      <c r="B105" s="128" t="s">
        <v>60</v>
      </c>
      <c r="C105" s="128" t="s">
        <v>117</v>
      </c>
      <c r="D105" s="128" t="s">
        <v>101</v>
      </c>
      <c r="E105" s="128" t="s">
        <v>177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 t="s">
        <v>179</v>
      </c>
      <c r="U105" s="128"/>
      <c r="V105" s="129"/>
      <c r="W105" s="129"/>
      <c r="X105" s="129"/>
      <c r="Y105" s="129"/>
      <c r="Z105" s="130"/>
      <c r="AA105" s="123">
        <v>393947</v>
      </c>
      <c r="AB105" s="13">
        <v>95192</v>
      </c>
      <c r="AC105" s="13">
        <v>95192</v>
      </c>
      <c r="AD105" s="49" t="s">
        <v>135</v>
      </c>
    </row>
    <row r="106" spans="1:30" ht="36.75" customHeight="1">
      <c r="A106" s="121" t="s">
        <v>126</v>
      </c>
      <c r="B106" s="87" t="s">
        <v>60</v>
      </c>
      <c r="C106" s="87" t="s">
        <v>127</v>
      </c>
      <c r="D106" s="87" t="s">
        <v>102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127"/>
      <c r="W106" s="127"/>
      <c r="X106" s="127"/>
      <c r="Y106" s="127"/>
      <c r="Z106" s="121"/>
      <c r="AA106" s="90">
        <v>150000</v>
      </c>
      <c r="AB106" s="54">
        <v>95192</v>
      </c>
      <c r="AC106" s="54">
        <v>95192</v>
      </c>
      <c r="AD106" s="51" t="s">
        <v>139</v>
      </c>
    </row>
    <row r="107" spans="1:27" ht="36.75" customHeight="1">
      <c r="A107" s="112" t="s">
        <v>128</v>
      </c>
      <c r="B107" s="110" t="s">
        <v>60</v>
      </c>
      <c r="C107" s="110" t="s">
        <v>127</v>
      </c>
      <c r="D107" s="110" t="s">
        <v>101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87"/>
      <c r="U107" s="110"/>
      <c r="V107" s="111"/>
      <c r="W107" s="111"/>
      <c r="X107" s="111"/>
      <c r="Y107" s="111"/>
      <c r="Z107" s="112"/>
      <c r="AA107" s="66">
        <v>150000</v>
      </c>
    </row>
    <row r="108" spans="1:27" ht="34.5" customHeight="1">
      <c r="A108" s="112" t="s">
        <v>135</v>
      </c>
      <c r="B108" s="110" t="s">
        <v>60</v>
      </c>
      <c r="C108" s="110" t="s">
        <v>127</v>
      </c>
      <c r="D108" s="110" t="s">
        <v>101</v>
      </c>
      <c r="E108" s="110" t="s">
        <v>136</v>
      </c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1"/>
      <c r="W108" s="111"/>
      <c r="X108" s="111"/>
      <c r="Y108" s="111"/>
      <c r="Z108" s="112"/>
      <c r="AA108" s="66">
        <v>150000</v>
      </c>
    </row>
    <row r="109" spans="1:27" ht="36.75" customHeight="1">
      <c r="A109" s="112" t="s">
        <v>180</v>
      </c>
      <c r="B109" s="110" t="s">
        <v>60</v>
      </c>
      <c r="C109" s="110" t="s">
        <v>127</v>
      </c>
      <c r="D109" s="110" t="s">
        <v>101</v>
      </c>
      <c r="E109" s="110" t="s">
        <v>181</v>
      </c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1"/>
      <c r="W109" s="111"/>
      <c r="X109" s="111"/>
      <c r="Y109" s="111"/>
      <c r="Z109" s="112"/>
      <c r="AA109" s="66">
        <v>150000</v>
      </c>
    </row>
    <row r="110" spans="1:27" ht="55.5" customHeight="1">
      <c r="A110" s="130" t="s">
        <v>139</v>
      </c>
      <c r="B110" s="128" t="s">
        <v>60</v>
      </c>
      <c r="C110" s="128" t="s">
        <v>127</v>
      </c>
      <c r="D110" s="128" t="s">
        <v>101</v>
      </c>
      <c r="E110" s="128" t="s">
        <v>181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 t="s">
        <v>140</v>
      </c>
      <c r="U110" s="128"/>
      <c r="V110" s="129"/>
      <c r="W110" s="129"/>
      <c r="X110" s="129"/>
      <c r="Y110" s="129"/>
      <c r="Z110" s="130"/>
      <c r="AA110" s="123">
        <v>150000</v>
      </c>
    </row>
  </sheetData>
  <sheetProtection/>
  <mergeCells count="18">
    <mergeCell ref="AD5:AD6"/>
    <mergeCell ref="A1:AA1"/>
    <mergeCell ref="Z5:Z6"/>
    <mergeCell ref="AA5:AA6"/>
    <mergeCell ref="AB5:AB6"/>
    <mergeCell ref="AC5:AC6"/>
    <mergeCell ref="A2:AD2"/>
    <mergeCell ref="A5:A6"/>
    <mergeCell ref="B5:B6"/>
    <mergeCell ref="C5:C6"/>
    <mergeCell ref="V5:V6"/>
    <mergeCell ref="W5:W6"/>
    <mergeCell ref="X5:X6"/>
    <mergeCell ref="Y5:Y6"/>
    <mergeCell ref="D5:D6"/>
    <mergeCell ref="E5:S6"/>
    <mergeCell ref="T5:T6"/>
    <mergeCell ref="U5:U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1" sqref="A1:AA1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4.28125" style="0" customWidth="1"/>
    <col min="4" max="4" width="3.57421875" style="0" customWidth="1"/>
    <col min="5" max="5" width="3.7109375" style="0" customWidth="1"/>
    <col min="6" max="6" width="4.7109375" style="0" customWidth="1"/>
    <col min="7" max="7" width="5.28125" style="0" customWidth="1"/>
    <col min="8" max="8" width="4.8515625" style="0" customWidth="1"/>
    <col min="9" max="9" width="38.8515625" style="0" customWidth="1"/>
    <col min="10" max="10" width="13.57421875" style="0" customWidth="1"/>
    <col min="11" max="19" width="0" style="0" hidden="1" customWidth="1"/>
    <col min="20" max="20" width="7.28125" style="0" hidden="1" customWidth="1"/>
    <col min="21" max="26" width="0" style="0" hidden="1" customWidth="1"/>
    <col min="27" max="27" width="20.421875" style="0" hidden="1" customWidth="1"/>
  </cols>
  <sheetData>
    <row r="1" spans="1:27" ht="55.5" customHeight="1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10" ht="86.25" customHeight="1">
      <c r="A2" s="155" t="s">
        <v>285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47.25">
      <c r="A4" s="157" t="s">
        <v>183</v>
      </c>
      <c r="B4" s="158"/>
      <c r="C4" s="158"/>
      <c r="D4" s="158"/>
      <c r="E4" s="158"/>
      <c r="F4" s="158"/>
      <c r="G4" s="158"/>
      <c r="H4" s="159"/>
      <c r="I4" s="57" t="s">
        <v>184</v>
      </c>
      <c r="J4" s="17" t="s">
        <v>185</v>
      </c>
    </row>
    <row r="5" spans="1:10" ht="47.25">
      <c r="A5" s="58" t="s">
        <v>60</v>
      </c>
      <c r="B5" s="147"/>
      <c r="C5" s="147"/>
      <c r="D5" s="147"/>
      <c r="E5" s="147"/>
      <c r="F5" s="147"/>
      <c r="G5" s="147"/>
      <c r="H5" s="148"/>
      <c r="I5" s="57" t="s">
        <v>61</v>
      </c>
      <c r="J5" s="62">
        <f>J6</f>
        <v>-4519.640000000596</v>
      </c>
    </row>
    <row r="6" spans="1:10" ht="47.25">
      <c r="A6" s="58" t="s">
        <v>60</v>
      </c>
      <c r="B6" s="59" t="s">
        <v>101</v>
      </c>
      <c r="C6" s="59" t="s">
        <v>102</v>
      </c>
      <c r="D6" s="59" t="s">
        <v>102</v>
      </c>
      <c r="E6" s="59" t="s">
        <v>102</v>
      </c>
      <c r="F6" s="59" t="s">
        <v>102</v>
      </c>
      <c r="G6" s="59" t="s">
        <v>186</v>
      </c>
      <c r="H6" s="60" t="s">
        <v>187</v>
      </c>
      <c r="I6" s="61" t="s">
        <v>188</v>
      </c>
      <c r="J6" s="62">
        <f>J8</f>
        <v>-4519.640000000596</v>
      </c>
    </row>
    <row r="7" spans="1:10" ht="15.75">
      <c r="A7" s="149"/>
      <c r="B7" s="150"/>
      <c r="C7" s="150"/>
      <c r="D7" s="150"/>
      <c r="E7" s="150"/>
      <c r="F7" s="150"/>
      <c r="G7" s="150"/>
      <c r="H7" s="150"/>
      <c r="I7" s="150"/>
      <c r="J7" s="151"/>
    </row>
    <row r="8" spans="1:10" ht="28.5">
      <c r="A8" s="71" t="s">
        <v>60</v>
      </c>
      <c r="B8" s="72" t="s">
        <v>101</v>
      </c>
      <c r="C8" s="72" t="s">
        <v>122</v>
      </c>
      <c r="D8" s="72" t="s">
        <v>102</v>
      </c>
      <c r="E8" s="72" t="s">
        <v>102</v>
      </c>
      <c r="F8" s="72" t="s">
        <v>102</v>
      </c>
      <c r="G8" s="72" t="s">
        <v>186</v>
      </c>
      <c r="H8" s="73" t="s">
        <v>161</v>
      </c>
      <c r="I8" s="74" t="s">
        <v>189</v>
      </c>
      <c r="J8" s="75">
        <f>J15+J10</f>
        <v>-4519.640000000596</v>
      </c>
    </row>
    <row r="9" spans="1:10" ht="15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28.5">
      <c r="A10" s="76" t="s">
        <v>60</v>
      </c>
      <c r="B10" s="77" t="s">
        <v>101</v>
      </c>
      <c r="C10" s="77" t="s">
        <v>122</v>
      </c>
      <c r="D10" s="77" t="s">
        <v>102</v>
      </c>
      <c r="E10" s="77" t="s">
        <v>102</v>
      </c>
      <c r="F10" s="77" t="s">
        <v>102</v>
      </c>
      <c r="G10" s="77" t="s">
        <v>186</v>
      </c>
      <c r="H10" s="78" t="s">
        <v>161</v>
      </c>
      <c r="I10" s="74" t="s">
        <v>190</v>
      </c>
      <c r="J10" s="75">
        <f>J11</f>
        <v>-7154813.86</v>
      </c>
    </row>
    <row r="11" spans="1:10" ht="30">
      <c r="A11" s="76" t="s">
        <v>60</v>
      </c>
      <c r="B11" s="77" t="s">
        <v>101</v>
      </c>
      <c r="C11" s="77" t="s">
        <v>122</v>
      </c>
      <c r="D11" s="77" t="s">
        <v>104</v>
      </c>
      <c r="E11" s="77" t="s">
        <v>102</v>
      </c>
      <c r="F11" s="77" t="s">
        <v>102</v>
      </c>
      <c r="G11" s="77" t="s">
        <v>186</v>
      </c>
      <c r="H11" s="78" t="s">
        <v>161</v>
      </c>
      <c r="I11" s="79" t="s">
        <v>191</v>
      </c>
      <c r="J11" s="75">
        <f>J12</f>
        <v>-7154813.86</v>
      </c>
    </row>
    <row r="12" spans="1:10" ht="30">
      <c r="A12" s="76" t="s">
        <v>60</v>
      </c>
      <c r="B12" s="77" t="s">
        <v>101</v>
      </c>
      <c r="C12" s="77" t="s">
        <v>122</v>
      </c>
      <c r="D12" s="77" t="s">
        <v>104</v>
      </c>
      <c r="E12" s="77" t="s">
        <v>101</v>
      </c>
      <c r="F12" s="77" t="s">
        <v>102</v>
      </c>
      <c r="G12" s="77" t="s">
        <v>186</v>
      </c>
      <c r="H12" s="78" t="s">
        <v>192</v>
      </c>
      <c r="I12" s="79" t="s">
        <v>193</v>
      </c>
      <c r="J12" s="75">
        <f>J13</f>
        <v>-7154813.86</v>
      </c>
    </row>
    <row r="13" spans="1:10" ht="30">
      <c r="A13" s="76" t="s">
        <v>60</v>
      </c>
      <c r="B13" s="77" t="s">
        <v>101</v>
      </c>
      <c r="C13" s="77" t="s">
        <v>122</v>
      </c>
      <c r="D13" s="77" t="s">
        <v>104</v>
      </c>
      <c r="E13" s="77" t="s">
        <v>101</v>
      </c>
      <c r="F13" s="77" t="s">
        <v>117</v>
      </c>
      <c r="G13" s="77" t="s">
        <v>186</v>
      </c>
      <c r="H13" s="78" t="s">
        <v>192</v>
      </c>
      <c r="I13" s="79" t="s">
        <v>194</v>
      </c>
      <c r="J13" s="80">
        <f>-прил2!C8</f>
        <v>-7154813.86</v>
      </c>
    </row>
    <row r="14" spans="1:10" ht="28.5">
      <c r="A14" s="76" t="s">
        <v>60</v>
      </c>
      <c r="B14" s="77" t="s">
        <v>101</v>
      </c>
      <c r="C14" s="77" t="s">
        <v>122</v>
      </c>
      <c r="D14" s="77" t="s">
        <v>102</v>
      </c>
      <c r="E14" s="77" t="s">
        <v>102</v>
      </c>
      <c r="F14" s="77" t="s">
        <v>102</v>
      </c>
      <c r="G14" s="77" t="s">
        <v>186</v>
      </c>
      <c r="H14" s="78" t="s">
        <v>195</v>
      </c>
      <c r="I14" s="74" t="s">
        <v>196</v>
      </c>
      <c r="J14" s="75">
        <f>прил3!X8</f>
        <v>7150294.22</v>
      </c>
    </row>
    <row r="15" spans="1:10" ht="30">
      <c r="A15" s="76" t="s">
        <v>60</v>
      </c>
      <c r="B15" s="77" t="s">
        <v>101</v>
      </c>
      <c r="C15" s="77" t="s">
        <v>122</v>
      </c>
      <c r="D15" s="77" t="s">
        <v>104</v>
      </c>
      <c r="E15" s="77" t="s">
        <v>102</v>
      </c>
      <c r="F15" s="77" t="s">
        <v>102</v>
      </c>
      <c r="G15" s="77" t="s">
        <v>186</v>
      </c>
      <c r="H15" s="78" t="s">
        <v>195</v>
      </c>
      <c r="I15" s="79" t="s">
        <v>197</v>
      </c>
      <c r="J15" s="75">
        <f>J14</f>
        <v>7150294.22</v>
      </c>
    </row>
    <row r="16" spans="1:10" ht="30">
      <c r="A16" s="76" t="s">
        <v>60</v>
      </c>
      <c r="B16" s="77" t="s">
        <v>101</v>
      </c>
      <c r="C16" s="77" t="s">
        <v>122</v>
      </c>
      <c r="D16" s="77" t="s">
        <v>104</v>
      </c>
      <c r="E16" s="77" t="s">
        <v>101</v>
      </c>
      <c r="F16" s="77" t="s">
        <v>102</v>
      </c>
      <c r="G16" s="77" t="s">
        <v>186</v>
      </c>
      <c r="H16" s="78" t="s">
        <v>198</v>
      </c>
      <c r="I16" s="79" t="s">
        <v>199</v>
      </c>
      <c r="J16" s="75">
        <f>J17</f>
        <v>7150294.22</v>
      </c>
    </row>
    <row r="17" spans="1:10" ht="30">
      <c r="A17" s="76" t="s">
        <v>60</v>
      </c>
      <c r="B17" s="77" t="s">
        <v>101</v>
      </c>
      <c r="C17" s="77" t="s">
        <v>122</v>
      </c>
      <c r="D17" s="77" t="s">
        <v>104</v>
      </c>
      <c r="E17" s="77" t="s">
        <v>101</v>
      </c>
      <c r="F17" s="77" t="s">
        <v>117</v>
      </c>
      <c r="G17" s="77" t="s">
        <v>186</v>
      </c>
      <c r="H17" s="78" t="s">
        <v>198</v>
      </c>
      <c r="I17" s="79" t="s">
        <v>200</v>
      </c>
      <c r="J17" s="81">
        <f>J15</f>
        <v>7150294.22</v>
      </c>
    </row>
  </sheetData>
  <sheetProtection/>
  <mergeCells count="7">
    <mergeCell ref="B5:H5"/>
    <mergeCell ref="A7:J7"/>
    <mergeCell ref="A9:J9"/>
    <mergeCell ref="A1:AA1"/>
    <mergeCell ref="A2:J2"/>
    <mergeCell ref="A3:J3"/>
    <mergeCell ref="A4:H4"/>
  </mergeCells>
  <printOptions/>
  <pageMargins left="0.75" right="0.75" top="0.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4" width="4.28125" style="0" customWidth="1"/>
    <col min="5" max="5" width="4.00390625" style="0" customWidth="1"/>
    <col min="6" max="6" width="5.421875" style="0" customWidth="1"/>
    <col min="7" max="7" width="4.8515625" style="0" customWidth="1"/>
    <col min="8" max="8" width="45.7109375" style="0" customWidth="1"/>
    <col min="9" max="9" width="13.8515625" style="0" customWidth="1"/>
    <col min="10" max="10" width="0.13671875" style="0" hidden="1" customWidth="1"/>
    <col min="11" max="12" width="9.140625" style="0" hidden="1" customWidth="1"/>
    <col min="13" max="13" width="6.140625" style="0" hidden="1" customWidth="1"/>
    <col min="14" max="25" width="9.140625" style="0" hidden="1" customWidth="1"/>
    <col min="26" max="26" width="1.7109375" style="0" customWidth="1"/>
    <col min="27" max="27" width="2.140625" style="0" customWidth="1"/>
  </cols>
  <sheetData>
    <row r="1" spans="1:27" ht="52.5" customHeight="1">
      <c r="A1" s="138" t="s">
        <v>310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9" ht="112.5" customHeight="1">
      <c r="A2" s="155" t="s">
        <v>286</v>
      </c>
      <c r="B2" s="155"/>
      <c r="C2" s="155"/>
      <c r="D2" s="155"/>
      <c r="E2" s="155"/>
      <c r="F2" s="155"/>
      <c r="G2" s="155"/>
      <c r="H2" s="155"/>
      <c r="I2" s="155"/>
    </row>
    <row r="3" spans="1:9" ht="19.5" customHeight="1">
      <c r="A3" s="156"/>
      <c r="B3" s="156"/>
      <c r="C3" s="156"/>
      <c r="D3" s="156"/>
      <c r="E3" s="156"/>
      <c r="F3" s="156"/>
      <c r="G3" s="156"/>
      <c r="H3" s="156"/>
      <c r="I3" s="156"/>
    </row>
    <row r="4" spans="1:9" ht="61.5" customHeight="1">
      <c r="A4" s="166" t="s">
        <v>183</v>
      </c>
      <c r="B4" s="166"/>
      <c r="C4" s="166"/>
      <c r="D4" s="166"/>
      <c r="E4" s="166"/>
      <c r="F4" s="166"/>
      <c r="G4" s="166"/>
      <c r="H4" s="16" t="s">
        <v>184</v>
      </c>
      <c r="I4" s="63" t="s">
        <v>56</v>
      </c>
    </row>
    <row r="5" spans="1:9" ht="32.25" customHeight="1">
      <c r="A5" s="64" t="s">
        <v>101</v>
      </c>
      <c r="B5" s="64" t="s">
        <v>102</v>
      </c>
      <c r="C5" s="64" t="s">
        <v>102</v>
      </c>
      <c r="D5" s="64" t="s">
        <v>102</v>
      </c>
      <c r="E5" s="64" t="s">
        <v>102</v>
      </c>
      <c r="F5" s="64" t="s">
        <v>186</v>
      </c>
      <c r="G5" s="64" t="s">
        <v>187</v>
      </c>
      <c r="H5" s="65" t="s">
        <v>188</v>
      </c>
      <c r="I5" s="66">
        <f>I7</f>
        <v>-4519.640000000596</v>
      </c>
    </row>
    <row r="6" spans="1:19" s="162" customFormat="1" ht="19.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9" s="68" customFormat="1" ht="41.25" customHeight="1">
      <c r="A7" s="64" t="s">
        <v>101</v>
      </c>
      <c r="B7" s="64" t="s">
        <v>122</v>
      </c>
      <c r="C7" s="64" t="s">
        <v>102</v>
      </c>
      <c r="D7" s="64" t="s">
        <v>102</v>
      </c>
      <c r="E7" s="64" t="s">
        <v>102</v>
      </c>
      <c r="F7" s="64" t="s">
        <v>186</v>
      </c>
      <c r="G7" s="64" t="s">
        <v>161</v>
      </c>
      <c r="H7" s="65" t="s">
        <v>189</v>
      </c>
      <c r="I7" s="67">
        <f>I14+I9</f>
        <v>-4519.640000000596</v>
      </c>
    </row>
    <row r="8" spans="1:9" s="165" customFormat="1" ht="19.5" customHeight="1">
      <c r="A8" s="163"/>
      <c r="B8" s="164"/>
      <c r="C8" s="164"/>
      <c r="D8" s="164"/>
      <c r="E8" s="164"/>
      <c r="F8" s="164"/>
      <c r="G8" s="164"/>
      <c r="H8" s="164"/>
      <c r="I8" s="164"/>
    </row>
    <row r="9" spans="1:9" s="68" customFormat="1" ht="19.5" customHeight="1">
      <c r="A9" s="56" t="s">
        <v>101</v>
      </c>
      <c r="B9" s="56" t="s">
        <v>122</v>
      </c>
      <c r="C9" s="56" t="s">
        <v>102</v>
      </c>
      <c r="D9" s="56" t="s">
        <v>102</v>
      </c>
      <c r="E9" s="56" t="s">
        <v>102</v>
      </c>
      <c r="F9" s="56" t="s">
        <v>186</v>
      </c>
      <c r="G9" s="56" t="s">
        <v>161</v>
      </c>
      <c r="H9" s="65" t="s">
        <v>190</v>
      </c>
      <c r="I9" s="67">
        <f>I10</f>
        <v>-7154813.86</v>
      </c>
    </row>
    <row r="10" spans="1:9" s="68" customFormat="1" ht="24.75" customHeight="1">
      <c r="A10" s="56" t="s">
        <v>101</v>
      </c>
      <c r="B10" s="56" t="s">
        <v>122</v>
      </c>
      <c r="C10" s="56" t="s">
        <v>104</v>
      </c>
      <c r="D10" s="56" t="s">
        <v>102</v>
      </c>
      <c r="E10" s="56" t="s">
        <v>102</v>
      </c>
      <c r="F10" s="56" t="s">
        <v>186</v>
      </c>
      <c r="G10" s="56" t="s">
        <v>161</v>
      </c>
      <c r="H10" s="69" t="s">
        <v>191</v>
      </c>
      <c r="I10" s="67">
        <f>I11</f>
        <v>-7154813.86</v>
      </c>
    </row>
    <row r="11" spans="1:9" s="68" customFormat="1" ht="32.25" customHeight="1">
      <c r="A11" s="56" t="s">
        <v>101</v>
      </c>
      <c r="B11" s="56" t="s">
        <v>122</v>
      </c>
      <c r="C11" s="56" t="s">
        <v>104</v>
      </c>
      <c r="D11" s="56" t="s">
        <v>101</v>
      </c>
      <c r="E11" s="56" t="s">
        <v>102</v>
      </c>
      <c r="F11" s="56" t="s">
        <v>186</v>
      </c>
      <c r="G11" s="56" t="s">
        <v>192</v>
      </c>
      <c r="H11" s="69" t="s">
        <v>193</v>
      </c>
      <c r="I11" s="67">
        <f>I12</f>
        <v>-7154813.86</v>
      </c>
    </row>
    <row r="12" spans="1:9" s="68" customFormat="1" ht="33.75" customHeight="1">
      <c r="A12" s="56" t="s">
        <v>101</v>
      </c>
      <c r="B12" s="56" t="s">
        <v>122</v>
      </c>
      <c r="C12" s="56" t="s">
        <v>104</v>
      </c>
      <c r="D12" s="56" t="s">
        <v>101</v>
      </c>
      <c r="E12" s="56" t="s">
        <v>117</v>
      </c>
      <c r="F12" s="56" t="s">
        <v>186</v>
      </c>
      <c r="G12" s="56" t="s">
        <v>192</v>
      </c>
      <c r="H12" s="69" t="s">
        <v>194</v>
      </c>
      <c r="I12" s="67">
        <f>прил5!J13</f>
        <v>-7154813.86</v>
      </c>
    </row>
    <row r="13" spans="1:9" s="68" customFormat="1" ht="19.5" customHeight="1">
      <c r="A13" s="56" t="s">
        <v>101</v>
      </c>
      <c r="B13" s="56" t="s">
        <v>122</v>
      </c>
      <c r="C13" s="56" t="s">
        <v>102</v>
      </c>
      <c r="D13" s="56" t="s">
        <v>102</v>
      </c>
      <c r="E13" s="56" t="s">
        <v>102</v>
      </c>
      <c r="F13" s="56" t="s">
        <v>186</v>
      </c>
      <c r="G13" s="56" t="s">
        <v>195</v>
      </c>
      <c r="H13" s="65" t="s">
        <v>196</v>
      </c>
      <c r="I13" s="67">
        <f>I14</f>
        <v>7150294.22</v>
      </c>
    </row>
    <row r="14" spans="1:9" s="68" customFormat="1" ht="19.5" customHeight="1">
      <c r="A14" s="56" t="s">
        <v>101</v>
      </c>
      <c r="B14" s="56" t="s">
        <v>122</v>
      </c>
      <c r="C14" s="56" t="s">
        <v>104</v>
      </c>
      <c r="D14" s="56" t="s">
        <v>102</v>
      </c>
      <c r="E14" s="56" t="s">
        <v>102</v>
      </c>
      <c r="F14" s="56" t="s">
        <v>186</v>
      </c>
      <c r="G14" s="56" t="s">
        <v>195</v>
      </c>
      <c r="H14" s="69" t="s">
        <v>197</v>
      </c>
      <c r="I14" s="67">
        <f>I15</f>
        <v>7150294.22</v>
      </c>
    </row>
    <row r="15" spans="1:9" s="68" customFormat="1" ht="37.5" customHeight="1">
      <c r="A15" s="56" t="s">
        <v>101</v>
      </c>
      <c r="B15" s="56" t="s">
        <v>122</v>
      </c>
      <c r="C15" s="56" t="s">
        <v>104</v>
      </c>
      <c r="D15" s="56" t="s">
        <v>101</v>
      </c>
      <c r="E15" s="56" t="s">
        <v>102</v>
      </c>
      <c r="F15" s="56" t="s">
        <v>186</v>
      </c>
      <c r="G15" s="56" t="s">
        <v>198</v>
      </c>
      <c r="H15" s="69" t="s">
        <v>199</v>
      </c>
      <c r="I15" s="67">
        <f>I16</f>
        <v>7150294.22</v>
      </c>
    </row>
    <row r="16" spans="1:9" s="68" customFormat="1" ht="33.75" customHeight="1">
      <c r="A16" s="56" t="s">
        <v>101</v>
      </c>
      <c r="B16" s="56" t="s">
        <v>122</v>
      </c>
      <c r="C16" s="56" t="s">
        <v>104</v>
      </c>
      <c r="D16" s="56" t="s">
        <v>101</v>
      </c>
      <c r="E16" s="56" t="s">
        <v>117</v>
      </c>
      <c r="F16" s="56" t="s">
        <v>186</v>
      </c>
      <c r="G16" s="56" t="s">
        <v>198</v>
      </c>
      <c r="H16" s="69" t="s">
        <v>200</v>
      </c>
      <c r="I16" s="70">
        <f>прил5!J17</f>
        <v>7150294.22</v>
      </c>
    </row>
  </sheetData>
  <sheetProtection/>
  <mergeCells count="6">
    <mergeCell ref="A6:IV6"/>
    <mergeCell ref="A8:IV8"/>
    <mergeCell ref="A1:AA1"/>
    <mergeCell ref="A2:I2"/>
    <mergeCell ref="A3:I3"/>
    <mergeCell ref="A4:G4"/>
  </mergeCells>
  <printOptions/>
  <pageMargins left="0.82677165354330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2021-04-29T11:55:37Z</cp:lastPrinted>
  <dcterms:created xsi:type="dcterms:W3CDTF">1996-10-08T23:32:33Z</dcterms:created>
  <dcterms:modified xsi:type="dcterms:W3CDTF">2021-04-29T11:55:41Z</dcterms:modified>
  <cp:category/>
  <cp:version/>
  <cp:contentType/>
  <cp:contentStatus/>
</cp:coreProperties>
</file>